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ROSALES\Desktop\RUBÉN ( ENVÍO INFORMACIÓN )\02 - 22 Indicadores Hospitalarios - Diresa\"/>
    </mc:Choice>
  </mc:AlternateContent>
  <bookViews>
    <workbookView xWindow="0" yWindow="0" windowWidth="14160" windowHeight="10935"/>
  </bookViews>
  <sheets>
    <sheet name="2024" sheetId="1" r:id="rId1"/>
  </sheets>
  <definedNames>
    <definedName name="_xlnm._FilterDatabase" localSheetId="0" hidden="1">'2024'!$F$10:$H$18</definedName>
    <definedName name="_xlnm.Print_Area" localSheetId="0">'2024'!$A$1:$O$61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2" i="1" l="1"/>
  <c r="BD59" i="1" l="1"/>
  <c r="AZ59" i="1"/>
  <c r="AV59" i="1"/>
  <c r="AR59" i="1"/>
  <c r="AN59" i="1"/>
  <c r="AJ59" i="1"/>
  <c r="AF59" i="1"/>
  <c r="AB59" i="1"/>
  <c r="X59" i="1"/>
  <c r="T59" i="1"/>
  <c r="P59" i="1"/>
  <c r="L59" i="1"/>
  <c r="AN57" i="1"/>
  <c r="P57" i="1"/>
  <c r="BD57" i="1"/>
  <c r="AZ57" i="1"/>
  <c r="AV57" i="1"/>
  <c r="AR57" i="1"/>
  <c r="AJ57" i="1"/>
  <c r="AF57" i="1"/>
  <c r="AB57" i="1"/>
  <c r="X57" i="1"/>
  <c r="T57" i="1"/>
  <c r="L57" i="1"/>
  <c r="BD55" i="1"/>
  <c r="AZ55" i="1"/>
  <c r="AV55" i="1"/>
  <c r="AR55" i="1"/>
  <c r="AN55" i="1"/>
  <c r="AJ55" i="1"/>
  <c r="AF55" i="1"/>
  <c r="AB55" i="1"/>
  <c r="X55" i="1"/>
  <c r="T55" i="1"/>
  <c r="P55" i="1"/>
  <c r="L55" i="1"/>
  <c r="AN53" i="1"/>
  <c r="P53" i="1"/>
  <c r="BD53" i="1"/>
  <c r="AZ53" i="1"/>
  <c r="AV53" i="1"/>
  <c r="AR53" i="1"/>
  <c r="AJ53" i="1"/>
  <c r="AF53" i="1"/>
  <c r="AB53" i="1"/>
  <c r="X53" i="1"/>
  <c r="T53" i="1"/>
  <c r="L53" i="1"/>
  <c r="BD51" i="1"/>
  <c r="AZ51" i="1"/>
  <c r="AV51" i="1"/>
  <c r="AR51" i="1"/>
  <c r="AN51" i="1"/>
  <c r="AJ51" i="1"/>
  <c r="AF51" i="1"/>
  <c r="AB51" i="1"/>
  <c r="X51" i="1"/>
  <c r="T51" i="1"/>
  <c r="P51" i="1"/>
  <c r="L51" i="1"/>
  <c r="BD49" i="1"/>
  <c r="AV49" i="1"/>
  <c r="AN49" i="1"/>
  <c r="AF49" i="1"/>
  <c r="X49" i="1"/>
  <c r="P49" i="1"/>
  <c r="BD47" i="1"/>
  <c r="AV47" i="1"/>
  <c r="AN47" i="1"/>
  <c r="AF47" i="1"/>
  <c r="X47" i="1"/>
  <c r="P47" i="1"/>
  <c r="BD42" i="1"/>
  <c r="AZ42" i="1"/>
  <c r="AV42" i="1"/>
  <c r="AR42" i="1"/>
  <c r="AN42" i="1"/>
  <c r="AJ42" i="1"/>
  <c r="AB42" i="1"/>
  <c r="X42" i="1"/>
  <c r="T42" i="1"/>
  <c r="P42" i="1"/>
  <c r="L42" i="1"/>
  <c r="BD40" i="1"/>
  <c r="AZ40" i="1"/>
  <c r="AV40" i="1"/>
  <c r="AR40" i="1"/>
  <c r="AN40" i="1"/>
  <c r="AJ40" i="1"/>
  <c r="AF40" i="1"/>
  <c r="AB40" i="1"/>
  <c r="X40" i="1"/>
  <c r="T40" i="1"/>
  <c r="P40" i="1"/>
  <c r="L40" i="1"/>
  <c r="BD38" i="1"/>
  <c r="AZ38" i="1"/>
  <c r="AV38" i="1"/>
  <c r="AR38" i="1"/>
  <c r="AN38" i="1"/>
  <c r="AJ38" i="1"/>
  <c r="AF38" i="1"/>
  <c r="AB38" i="1"/>
  <c r="X38" i="1"/>
  <c r="T38" i="1"/>
  <c r="P38" i="1"/>
  <c r="L38" i="1"/>
  <c r="AZ36" i="1"/>
  <c r="AR36" i="1"/>
  <c r="AJ36" i="1"/>
  <c r="AB36" i="1"/>
  <c r="T36" i="1"/>
  <c r="L36" i="1"/>
  <c r="BD36" i="1"/>
  <c r="AV36" i="1"/>
  <c r="AN36" i="1"/>
  <c r="AF36" i="1"/>
  <c r="X36" i="1"/>
  <c r="P36" i="1"/>
  <c r="BD34" i="1"/>
  <c r="AZ34" i="1"/>
  <c r="AV34" i="1"/>
  <c r="AR34" i="1"/>
  <c r="AN34" i="1"/>
  <c r="AJ34" i="1"/>
  <c r="AF34" i="1"/>
  <c r="AB34" i="1"/>
  <c r="X34" i="1"/>
  <c r="T34" i="1"/>
  <c r="P34" i="1"/>
  <c r="L34" i="1"/>
  <c r="BD32" i="1"/>
  <c r="T32" i="1"/>
  <c r="AF32" i="1"/>
  <c r="BD30" i="1"/>
  <c r="AZ30" i="1"/>
  <c r="AV30" i="1"/>
  <c r="AR30" i="1"/>
  <c r="AN30" i="1"/>
  <c r="AJ30" i="1"/>
  <c r="AF30" i="1"/>
  <c r="AB30" i="1"/>
  <c r="X30" i="1"/>
  <c r="T30" i="1"/>
  <c r="P30" i="1"/>
  <c r="L30" i="1"/>
  <c r="BD28" i="1"/>
  <c r="AZ28" i="1"/>
  <c r="AV28" i="1"/>
  <c r="AR28" i="1"/>
  <c r="AN28" i="1"/>
  <c r="AJ28" i="1"/>
  <c r="AF28" i="1"/>
  <c r="AB28" i="1"/>
  <c r="X28" i="1"/>
  <c r="T28" i="1"/>
  <c r="P28" i="1"/>
  <c r="L28" i="1"/>
  <c r="AZ26" i="1"/>
  <c r="AV26" i="1"/>
  <c r="AR26" i="1"/>
  <c r="AJ26" i="1"/>
  <c r="AB26" i="1"/>
  <c r="X26" i="1"/>
  <c r="T26" i="1"/>
  <c r="L26" i="1"/>
  <c r="BD26" i="1"/>
  <c r="AN26" i="1"/>
  <c r="AF26" i="1"/>
  <c r="P26" i="1"/>
  <c r="BD24" i="1"/>
  <c r="AZ24" i="1"/>
  <c r="AV24" i="1"/>
  <c r="AR24" i="1"/>
  <c r="AN24" i="1"/>
  <c r="AJ24" i="1"/>
  <c r="AF24" i="1"/>
  <c r="AB24" i="1"/>
  <c r="X24" i="1"/>
  <c r="T24" i="1"/>
  <c r="P24" i="1"/>
  <c r="L24" i="1"/>
  <c r="AZ22" i="1"/>
  <c r="AV32" i="1"/>
  <c r="AR22" i="1"/>
  <c r="AN32" i="1"/>
  <c r="AJ32" i="1"/>
  <c r="AB22" i="1"/>
  <c r="X32" i="1"/>
  <c r="T22" i="1"/>
  <c r="P32" i="1"/>
  <c r="L32" i="1"/>
  <c r="AN22" i="1"/>
  <c r="AF22" i="1"/>
  <c r="P22" i="1"/>
  <c r="BD17" i="1"/>
  <c r="AZ17" i="1"/>
  <c r="AV17" i="1"/>
  <c r="AR17" i="1"/>
  <c r="AN17" i="1"/>
  <c r="AJ17" i="1"/>
  <c r="AF17" i="1"/>
  <c r="AB17" i="1"/>
  <c r="X17" i="1"/>
  <c r="T17" i="1"/>
  <c r="P17" i="1"/>
  <c r="L17" i="1"/>
  <c r="AZ13" i="1"/>
  <c r="AR13" i="1"/>
  <c r="AJ13" i="1"/>
  <c r="AB13" i="1"/>
  <c r="T13" i="1"/>
  <c r="L13" i="1"/>
  <c r="BD13" i="1"/>
  <c r="AV13" i="1"/>
  <c r="AN13" i="1"/>
  <c r="AF13" i="1"/>
  <c r="X13" i="1"/>
  <c r="P13" i="1"/>
  <c r="BD11" i="1"/>
  <c r="AZ11" i="1"/>
  <c r="AV11" i="1"/>
  <c r="AR11" i="1"/>
  <c r="AN11" i="1"/>
  <c r="AJ11" i="1"/>
  <c r="AF11" i="1"/>
  <c r="AB11" i="1"/>
  <c r="X11" i="1"/>
  <c r="T11" i="1"/>
  <c r="P11" i="1"/>
  <c r="L11" i="1"/>
  <c r="BD22" i="1" l="1"/>
  <c r="AR32" i="1"/>
  <c r="T49" i="1"/>
  <c r="T47" i="1"/>
  <c r="AR49" i="1"/>
  <c r="AR47" i="1"/>
  <c r="AV15" i="1"/>
  <c r="AB49" i="1"/>
  <c r="AB47" i="1"/>
  <c r="AZ49" i="1"/>
  <c r="AZ47" i="1"/>
  <c r="L49" i="1"/>
  <c r="L47" i="1"/>
  <c r="AJ49" i="1"/>
  <c r="AJ47" i="1"/>
  <c r="L22" i="1"/>
  <c r="X22" i="1"/>
  <c r="AJ22" i="1"/>
  <c r="AV22" i="1"/>
  <c r="AB32" i="1"/>
  <c r="AZ32" i="1"/>
  <c r="L15" i="1"/>
  <c r="BD15" i="1" l="1"/>
  <c r="AZ15" i="1"/>
  <c r="P15" i="1"/>
  <c r="T15" i="1" l="1"/>
  <c r="X15" i="1" l="1"/>
  <c r="AB15" i="1" l="1"/>
  <c r="AF15" i="1" l="1"/>
  <c r="AJ15" i="1" l="1"/>
  <c r="AN15" i="1" l="1"/>
  <c r="AR15" i="1" l="1"/>
</calcChain>
</file>

<file path=xl/comments1.xml><?xml version="1.0" encoding="utf-8"?>
<comments xmlns="http://schemas.openxmlformats.org/spreadsheetml/2006/main">
  <authors>
    <author>LUIS PEDRO VALERIANO ARTEAGA</author>
  </authors>
  <commentList>
    <comment ref="N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1" authorId="0" shapeId="0">
      <text>
        <r>
          <rPr>
            <sz val="9"/>
            <color indexed="81"/>
            <rFont val="Tahoma"/>
            <family val="2"/>
          </rPr>
          <t xml:space="preserve">Ingresar Numerador
No aplica por 
pandemia
</t>
        </r>
      </text>
    </comment>
    <comment ref="Z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</commentList>
</comments>
</file>

<file path=xl/sharedStrings.xml><?xml version="1.0" encoding="utf-8"?>
<sst xmlns="http://schemas.openxmlformats.org/spreadsheetml/2006/main" count="206" uniqueCount="122">
  <si>
    <t>FORMATO DE REPORTE:</t>
  </si>
  <si>
    <t xml:space="preserve"> </t>
  </si>
  <si>
    <t>INDICADORES HOSPITALARIOS</t>
  </si>
  <si>
    <t>DIRESA/GERESA</t>
  </si>
  <si>
    <t>AÑO:</t>
  </si>
  <si>
    <t>ESTABLECIMIENTO:</t>
  </si>
  <si>
    <t>HOSPITAL  NACIONAL "DANIEL A. CARRION"</t>
  </si>
  <si>
    <t>A. INDICADORES DE PRODUCCIÓN Y RENDIMIENTO</t>
  </si>
  <si>
    <t>Ord.</t>
  </si>
  <si>
    <t>Nombre del Indicador</t>
  </si>
  <si>
    <t>Fuente</t>
  </si>
  <si>
    <t>Variables</t>
  </si>
  <si>
    <t>Valor</t>
  </si>
  <si>
    <t>Productividad Hora Medico</t>
  </si>
  <si>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</t>
    </r>
  </si>
  <si>
    <t>N° de Atenciones Médicas Realizadas</t>
  </si>
  <si>
    <t>Control de Personal, Rol Mensual</t>
  </si>
  <si>
    <t>N° de horas médico Programadas</t>
  </si>
  <si>
    <t>Rendimiento Hora Medico</t>
  </si>
  <si>
    <t>HIS (Sistema de Consulta Externa)</t>
  </si>
  <si>
    <t>Reporte del Servicio</t>
  </si>
  <si>
    <t>N° de horas médico Efectivas</t>
  </si>
  <si>
    <t>Concentración</t>
  </si>
  <si>
    <t>N° de Atendidos (nuevos y reingresos)</t>
  </si>
  <si>
    <t>Utilización de los Consultorios (Médicos)</t>
  </si>
  <si>
    <t>HIS (Sistema de Consulta Externa), Departamento de Consulta Externa y Departamento de Enfermería, Inventario de Consultorios</t>
  </si>
  <si>
    <t>N° de Consultorios Funcionales (Médicos)</t>
  </si>
  <si>
    <t>N° de Consultorios Físicos (Médicos)</t>
  </si>
  <si>
    <t xml:space="preserve"> B. INDICADORES DE EFICIENCIA</t>
  </si>
  <si>
    <t>FEB</t>
  </si>
  <si>
    <t>MAR</t>
  </si>
  <si>
    <t>ABR</t>
  </si>
  <si>
    <t>Promedio de Análisis de Laboratorio por Consulta Externa</t>
  </si>
  <si>
    <t>Laboratorio, Informe Diario de Atenciones en Laboratorio, Libro de Trasfuciones</t>
  </si>
  <si>
    <t>N° análisis de laboratorio indicados en consulta externa</t>
  </si>
  <si>
    <t>N° Atenciones médicas Realizadas</t>
  </si>
  <si>
    <t>Promedio de Permanencia</t>
  </si>
  <si>
    <t>Modulo de Egresos Hospitalarios, Historia Clínica,  Parte Diario</t>
  </si>
  <si>
    <t>Total días estancias de egresos</t>
  </si>
  <si>
    <t xml:space="preserve">Modulo de Egresos Hospitalarios, Historia Clínica,  Parte Diario </t>
  </si>
  <si>
    <t>N° egresos hospitalarios</t>
  </si>
  <si>
    <t>Intervalo de Sustitución cama</t>
  </si>
  <si>
    <t>N° Días cama disponibles  -  N° pacientes día</t>
  </si>
  <si>
    <t>N° egresos hospitalización</t>
  </si>
  <si>
    <t>Porcentaje  Ocupación  de Camas        (Factor: 100)</t>
  </si>
  <si>
    <t>Modulo de Egresos Hospitalarios, Historia Clínica</t>
  </si>
  <si>
    <t>N° pacientes-día</t>
  </si>
  <si>
    <t>N° días cama disponibles</t>
  </si>
  <si>
    <t>Rendimiento Cama</t>
  </si>
  <si>
    <t>EPICRISIS/Hoja de Egresos, Historia Clínica,  Parte diario, Hoja de estancia de paciente</t>
  </si>
  <si>
    <t>N° egresos</t>
  </si>
  <si>
    <t>Modulo de Egresos Hospitalarios, Historia Clínica,  Parte Diario,  Observación Directa</t>
  </si>
  <si>
    <t>N° camas disponibles promedio</t>
  </si>
  <si>
    <t>Razón de Emergencias por Consulta Médicas</t>
  </si>
  <si>
    <t>Sistema de Emergencias,  Modulo de Emergencias, Hoja de Estancia de Paciente</t>
  </si>
  <si>
    <t>Nº de Atenciones Médicas en Emergencia</t>
  </si>
  <si>
    <r>
      <t xml:space="preserve">HOJA </t>
    </r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Externa),  Cuaderno de Registro de Ingresos y Egresos de Pacientes</t>
    </r>
  </si>
  <si>
    <t>Nº Total de Atenciones médicas en Consulta Externa</t>
  </si>
  <si>
    <t>Razón de Urgencias por Consulta Médicas</t>
  </si>
  <si>
    <t>Informe de Emergencias/Cuaderno de Registro de Ingresos y Egresos de Pacientes</t>
  </si>
  <si>
    <t>Rendimiento de Sala de Operaciones</t>
  </si>
  <si>
    <t>Sala de Anestesiología,/ Reporte de Sala, / Reporte de Anestesiología;  Hoja de Programación para acto operatorio</t>
  </si>
  <si>
    <t>Nº Intervenciones Quirúrgicas Ejecutadas</t>
  </si>
  <si>
    <t>Reporte de Sala,  Cuadernos de Registro de Programaciones</t>
  </si>
  <si>
    <t>Nº de Salas de Operaciones Utilizados</t>
  </si>
  <si>
    <t>Rendimiento de Sala de Operaciones (para Cirugías de Emergencia)</t>
  </si>
  <si>
    <t>Reporte de Anestesiología, Cuaderno de Registro de Intervenciones Quirúrgicas</t>
  </si>
  <si>
    <t>Nº Intervenciones Quirúrgicas de Emergencia</t>
  </si>
  <si>
    <t>MAY</t>
  </si>
  <si>
    <t>JUN</t>
  </si>
  <si>
    <t>JUL</t>
  </si>
  <si>
    <t>AGO</t>
  </si>
  <si>
    <t>SEP</t>
  </si>
  <si>
    <t>Reporte de Anestesiología, Cuaderno de Registro de Suspensiones de Actos Qurúrgicos</t>
  </si>
  <si>
    <t>Rendimiento de Sala de Operaciones (para Cirugías Electivas)</t>
  </si>
  <si>
    <t>Reporte de Anestesiología</t>
  </si>
  <si>
    <t>Nº Intervenciones Quirúrgicas Programadas Ejecutadas (Cirugías Electivas)</t>
  </si>
  <si>
    <t>Grado de Resolutividad del Establecimiento de Salud    (Factor: 100)</t>
  </si>
  <si>
    <t>Formatos de Referencia y Contrareferencias</t>
  </si>
  <si>
    <t>N° de solicitudes de Referencias enviadas para atención médica en consulta externa</t>
  </si>
  <si>
    <t>HOJA HIS (Sistema de Consulta Externa)</t>
  </si>
  <si>
    <t>Nº Total de Consultas Médicas</t>
  </si>
  <si>
    <t>C. INDICADORES DE CALIDAD</t>
  </si>
  <si>
    <t>Porcentaje de Infecciones Intrahospitalarias      (Factor: 100)</t>
  </si>
  <si>
    <t>Epidemiologia, Formatos de Registros de Infecciones Intrahospitalarias</t>
  </si>
  <si>
    <t>Total de pacientes con infecciones intrahospitalarias</t>
  </si>
  <si>
    <t>EPICRISIS/Hoja de Egresos</t>
  </si>
  <si>
    <t>Tasa Neta de Mortalidad   (Factor: 100)</t>
  </si>
  <si>
    <t>Modulo de Mortalidad Hospitalaria, Registro de Patología, Historia Clínica, Certificados de Defunción</t>
  </si>
  <si>
    <t>N° egresos por defunción hospitalaria (fallecidos después de 48 horas de admisión al hospital, servicio o especialidad)</t>
  </si>
  <si>
    <t>EPICRISIS/Hoja de Egresos, Cuaderno de Registro de Ingresos y Egresos de Pacientes</t>
  </si>
  <si>
    <t>Tasa de Cesárea         (Factor: 100)</t>
  </si>
  <si>
    <t>Sistema Informático Perinatal (Programa Salud Sexual y Reproductiva), Registro de Intervenciones Quirúrgicas de Cesáreas</t>
  </si>
  <si>
    <t>Nº Total de Cesáreas realizadas</t>
  </si>
  <si>
    <t>Sistema Informático Perinatal (Programa Salud Sexual y Reproductiva), Registro de Partos Eutócicos o Normales, Historia Clínica</t>
  </si>
  <si>
    <t>Nº Total de Partos atendidos</t>
  </si>
  <si>
    <t>Tasa de Mortalidad Perinatal     (Factor: 1000)</t>
  </si>
  <si>
    <t>Sistema Informático Perinatal (Programa Salud Sexual y Reproductiva), Certificados de Defunción,  Registro de Patología, Historia Clínica</t>
  </si>
  <si>
    <t>Nº de egresos por muerte fetal (22 semanas) + Nº de egresos por muerte neonatal precoz  ocurrida en hospital</t>
  </si>
  <si>
    <t>Sistema Informático Perinatal (Programa Salud Sexual y Reproductiva), Hojas de Notificación Obstétrica, Registro de patología, Historia Clínica</t>
  </si>
  <si>
    <t>Nº Recién nacidos vivos en la institución + Nº muertes fetales en la institución</t>
  </si>
  <si>
    <t>Mortalidad Neonatal Precoz   (Factor: 1000)</t>
  </si>
  <si>
    <t>Sistema Informático Perinatal (Programa Salud Sexual y Reproductiva), Datos de Historia Clínica, Registro de patología, Historia Clínica</t>
  </si>
  <si>
    <t>N° Recién nacidos fallecidos en los primeros 7 días</t>
  </si>
  <si>
    <t xml:space="preserve">Sistema Informático Perinatal (Programa Salud Sexual y Reproductiva),   Registro de patología, Historia Clínica, Registro de nacido vivo (RENIEC)  </t>
  </si>
  <si>
    <t>N° Recién nacidos vivos en la Institución</t>
  </si>
  <si>
    <t>Mortalidad Neonatal Tardía    (Factor: 1000)</t>
  </si>
  <si>
    <t>Sistema Informático Perinatal (Programa Salud Sexual y Reproductiva), Registro de patología, Historia Clínica</t>
  </si>
  <si>
    <t>N° Recién nacidos fallecidos entre los 08 a 28 días</t>
  </si>
  <si>
    <t>Sistema Informático Perinatal (Programa Salud Sexual y Reproductiva),   Registro de patología, Historia Clínica</t>
  </si>
  <si>
    <t>Porcentaje de Cirugías suspendidas                 (factor: 100)</t>
  </si>
  <si>
    <t xml:space="preserve">Reporte de Anestesiología, </t>
  </si>
  <si>
    <t>N° Intervenciones Quirúrgicas suspendidas</t>
  </si>
  <si>
    <t>,-</t>
  </si>
  <si>
    <t>N° Intervenciones Quirúrgicas programadas</t>
  </si>
  <si>
    <t>NOTA : No está considerada el LOTE TLH de la Base de Datos de Consulta Externa según Informe N ° 019-2022-HN DAC - OESI-UE-AAD</t>
  </si>
  <si>
    <t>ENE</t>
  </si>
  <si>
    <t>OCT</t>
  </si>
  <si>
    <t>NOV</t>
  </si>
  <si>
    <t>DIC</t>
  </si>
  <si>
    <t>SET</t>
  </si>
  <si>
    <t>Nº de Atenciones Médicas en Urgencias (Prioridad III y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</si>
</sst>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0"/>
      <name val="Bodoni MT Black"/>
      <family val="1"/>
    </font>
    <font>
      <b/>
      <sz val="12"/>
      <color theme="1"/>
      <name val="Bodoni MT Black"/>
      <family val="1"/>
    </font>
    <font>
      <sz val="12"/>
      <name val="Bodoni MT Black"/>
      <family val="1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2"/>
      <color rgb="FF000000"/>
      <name val="Bodoni MT Black"/>
      <family val="1"/>
    </font>
    <font>
      <sz val="12"/>
      <color rgb="FFFFFFFF"/>
      <name val="Bodoni MT Black"/>
      <family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</font>
    <font>
      <sz val="10"/>
      <color theme="1"/>
      <name val="Calibri"/>
      <family val="2"/>
    </font>
    <font>
      <b/>
      <sz val="7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2" borderId="0" xfId="0" applyFont="1" applyFill="1"/>
    <xf numFmtId="0" fontId="2" fillId="0" borderId="0" xfId="0" applyFont="1"/>
    <xf numFmtId="2" fontId="2" fillId="0" borderId="0" xfId="0" applyNumberFormat="1" applyFont="1"/>
    <xf numFmtId="2" fontId="0" fillId="0" borderId="0" xfId="0" applyNumberFormat="1"/>
    <xf numFmtId="1" fontId="0" fillId="2" borderId="0" xfId="0" applyNumberFormat="1" applyFill="1"/>
    <xf numFmtId="2" fontId="3" fillId="0" borderId="0" xfId="0" applyNumberFormat="1" applyFont="1"/>
    <xf numFmtId="0" fontId="3" fillId="0" borderId="0" xfId="0" applyFont="1"/>
    <xf numFmtId="2" fontId="0" fillId="2" borderId="0" xfId="0" applyNumberFormat="1" applyFill="1"/>
    <xf numFmtId="0" fontId="0" fillId="2" borderId="0" xfId="0" applyFill="1"/>
    <xf numFmtId="0" fontId="4" fillId="0" borderId="0" xfId="0" applyFont="1"/>
    <xf numFmtId="2" fontId="5" fillId="0" borderId="0" xfId="0" applyNumberFormat="1" applyFont="1"/>
    <xf numFmtId="0" fontId="6" fillId="0" borderId="0" xfId="0" applyFont="1"/>
    <xf numFmtId="2" fontId="6" fillId="0" borderId="0" xfId="0" applyNumberFormat="1" applyFont="1"/>
    <xf numFmtId="0" fontId="1" fillId="0" borderId="0" xfId="0" applyFont="1"/>
    <xf numFmtId="0" fontId="7" fillId="2" borderId="0" xfId="0" applyFont="1" applyFill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Fill="1"/>
    <xf numFmtId="1" fontId="9" fillId="0" borderId="0" xfId="0" applyNumberFormat="1" applyFont="1" applyFill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" fontId="13" fillId="2" borderId="0" xfId="0" applyNumberFormat="1" applyFont="1" applyFill="1"/>
    <xf numFmtId="0" fontId="14" fillId="0" borderId="0" xfId="0" applyFont="1"/>
    <xf numFmtId="2" fontId="15" fillId="0" borderId="0" xfId="0" applyNumberFormat="1" applyFont="1"/>
    <xf numFmtId="2" fontId="16" fillId="0" borderId="0" xfId="0" applyNumberFormat="1" applyFont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8" fillId="3" borderId="1" xfId="0" applyFont="1" applyFill="1" applyBorder="1" applyAlignment="1">
      <alignment horizontal="centerContinuous" vertical="center"/>
    </xf>
    <xf numFmtId="0" fontId="19" fillId="3" borderId="2" xfId="0" applyFont="1" applyFill="1" applyBorder="1" applyAlignment="1">
      <alignment horizontal="centerContinuous" vertical="center"/>
    </xf>
    <xf numFmtId="2" fontId="19" fillId="3" borderId="3" xfId="0" applyNumberFormat="1" applyFont="1" applyFill="1" applyBorder="1" applyAlignment="1">
      <alignment horizontal="centerContinuous" vertical="center"/>
    </xf>
    <xf numFmtId="0" fontId="18" fillId="3" borderId="2" xfId="0" applyFont="1" applyFill="1" applyBorder="1" applyAlignment="1">
      <alignment horizontal="centerContinuous" vertical="center"/>
    </xf>
    <xf numFmtId="2" fontId="18" fillId="3" borderId="2" xfId="0" applyNumberFormat="1" applyFont="1" applyFill="1" applyBorder="1" applyAlignment="1">
      <alignment horizontal="centerContinuous" vertical="center"/>
    </xf>
    <xf numFmtId="0" fontId="18" fillId="3" borderId="2" xfId="0" applyFont="1" applyFill="1" applyBorder="1" applyAlignment="1">
      <alignment horizontal="center" vertical="center"/>
    </xf>
    <xf numFmtId="1" fontId="18" fillId="4" borderId="2" xfId="0" applyNumberFormat="1" applyFont="1" applyFill="1" applyBorder="1" applyAlignment="1">
      <alignment horizontal="centerContinuous" vertical="center"/>
    </xf>
    <xf numFmtId="0" fontId="18" fillId="3" borderId="3" xfId="0" applyFont="1" applyFill="1" applyBorder="1" applyAlignment="1">
      <alignment horizontal="centerContinuous" vertical="center"/>
    </xf>
    <xf numFmtId="2" fontId="20" fillId="3" borderId="2" xfId="0" applyNumberFormat="1" applyFont="1" applyFill="1" applyBorder="1" applyAlignment="1">
      <alignment horizontal="centerContinuous" vertical="center"/>
    </xf>
    <xf numFmtId="0" fontId="20" fillId="3" borderId="2" xfId="0" applyFont="1" applyFill="1" applyBorder="1" applyAlignment="1">
      <alignment horizontal="centerContinuous" vertical="center"/>
    </xf>
    <xf numFmtId="0" fontId="20" fillId="3" borderId="3" xfId="0" applyFont="1" applyFill="1" applyBorder="1" applyAlignment="1">
      <alignment horizontal="centerContinuous" vertical="center"/>
    </xf>
    <xf numFmtId="2" fontId="18" fillId="5" borderId="2" xfId="0" applyNumberFormat="1" applyFont="1" applyFill="1" applyBorder="1" applyAlignment="1">
      <alignment horizontal="centerContinuous" vertical="center"/>
    </xf>
    <xf numFmtId="0" fontId="21" fillId="3" borderId="6" xfId="0" applyFont="1" applyFill="1" applyBorder="1" applyAlignment="1">
      <alignment horizontal="centerContinuous" vertical="center" wrapText="1"/>
    </xf>
    <xf numFmtId="0" fontId="21" fillId="3" borderId="2" xfId="0" applyFont="1" applyFill="1" applyBorder="1" applyAlignment="1">
      <alignment horizontal="centerContinuous" vertical="center" wrapText="1"/>
    </xf>
    <xf numFmtId="0" fontId="21" fillId="3" borderId="1" xfId="0" applyFont="1" applyFill="1" applyBorder="1" applyAlignment="1">
      <alignment horizontal="centerContinuous" vertical="center" wrapText="1"/>
    </xf>
    <xf numFmtId="0" fontId="21" fillId="3" borderId="3" xfId="0" applyFont="1" applyFill="1" applyBorder="1" applyAlignment="1">
      <alignment horizontal="centerContinuous" vertical="center" wrapText="1"/>
    </xf>
    <xf numFmtId="0" fontId="22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2" fontId="21" fillId="3" borderId="3" xfId="0" applyNumberFormat="1" applyFont="1" applyFill="1" applyBorder="1" applyAlignment="1">
      <alignment horizontal="center" vertical="center" wrapText="1"/>
    </xf>
    <xf numFmtId="2" fontId="21" fillId="3" borderId="2" xfId="0" applyNumberFormat="1" applyFont="1" applyFill="1" applyBorder="1" applyAlignment="1">
      <alignment horizontal="center" vertical="center" wrapText="1"/>
    </xf>
    <xf numFmtId="1" fontId="21" fillId="5" borderId="2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2" fontId="21" fillId="5" borderId="2" xfId="0" applyNumberFormat="1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1" fontId="28" fillId="0" borderId="13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2" fontId="31" fillId="0" borderId="0" xfId="0" applyNumberFormat="1" applyFont="1"/>
    <xf numFmtId="2" fontId="30" fillId="0" borderId="0" xfId="0" applyNumberFormat="1" applyFont="1"/>
    <xf numFmtId="1" fontId="30" fillId="2" borderId="0" xfId="0" applyNumberFormat="1" applyFont="1" applyFill="1"/>
    <xf numFmtId="2" fontId="32" fillId="0" borderId="0" xfId="0" applyNumberFormat="1" applyFont="1"/>
    <xf numFmtId="0" fontId="32" fillId="0" borderId="0" xfId="0" applyFont="1"/>
    <xf numFmtId="2" fontId="30" fillId="2" borderId="0" xfId="0" applyNumberFormat="1" applyFont="1" applyFill="1"/>
    <xf numFmtId="0" fontId="33" fillId="3" borderId="1" xfId="0" applyFont="1" applyFill="1" applyBorder="1" applyAlignment="1">
      <alignment horizontal="centerContinuous" vertical="center"/>
    </xf>
    <xf numFmtId="0" fontId="34" fillId="3" borderId="2" xfId="0" applyFont="1" applyFill="1" applyBorder="1" applyAlignment="1">
      <alignment horizontal="centerContinuous" vertical="center"/>
    </xf>
    <xf numFmtId="2" fontId="34" fillId="3" borderId="2" xfId="0" applyNumberFormat="1" applyFont="1" applyFill="1" applyBorder="1" applyAlignment="1">
      <alignment horizontal="centerContinuous" vertical="center"/>
    </xf>
    <xf numFmtId="0" fontId="34" fillId="3" borderId="3" xfId="0" applyFont="1" applyFill="1" applyBorder="1" applyAlignment="1">
      <alignment horizontal="centerContinuous" vertical="center"/>
    </xf>
    <xf numFmtId="1" fontId="34" fillId="4" borderId="2" xfId="0" applyNumberFormat="1" applyFont="1" applyFill="1" applyBorder="1" applyAlignment="1">
      <alignment horizontal="centerContinuous" vertical="center"/>
    </xf>
    <xf numFmtId="2" fontId="34" fillId="5" borderId="2" xfId="0" applyNumberFormat="1" applyFont="1" applyFill="1" applyBorder="1" applyAlignment="1">
      <alignment horizontal="centerContinuous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1" fontId="25" fillId="0" borderId="11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2" fontId="36" fillId="6" borderId="11" xfId="0" applyNumberFormat="1" applyFont="1" applyFill="1" applyBorder="1" applyAlignment="1">
      <alignment horizontal="center" vertical="center" wrapText="1"/>
    </xf>
    <xf numFmtId="0" fontId="36" fillId="6" borderId="10" xfId="0" applyFont="1" applyFill="1" applyBorder="1" applyAlignment="1">
      <alignment horizontal="center" vertical="center" wrapText="1"/>
    </xf>
    <xf numFmtId="2" fontId="36" fillId="6" borderId="13" xfId="0" applyNumberFormat="1" applyFont="1" applyFill="1" applyBorder="1" applyAlignment="1">
      <alignment horizontal="center" vertical="center" wrapText="1"/>
    </xf>
    <xf numFmtId="0" fontId="36" fillId="6" borderId="16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16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/>
    </xf>
    <xf numFmtId="0" fontId="37" fillId="2" borderId="0" xfId="0" applyFont="1" applyFill="1"/>
    <xf numFmtId="2" fontId="1" fillId="2" borderId="0" xfId="0" applyNumberFormat="1" applyFont="1" applyFill="1"/>
    <xf numFmtId="10" fontId="0" fillId="2" borderId="0" xfId="0" applyNumberFormat="1" applyFill="1"/>
    <xf numFmtId="0" fontId="24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1" fontId="25" fillId="0" borderId="13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1" fontId="25" fillId="0" borderId="16" xfId="0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1" fontId="29" fillId="0" borderId="11" xfId="0" applyNumberFormat="1" applyFont="1" applyFill="1" applyBorder="1" applyAlignment="1">
      <alignment horizontal="center" vertical="center" wrapText="1"/>
    </xf>
    <xf numFmtId="1" fontId="29" fillId="0" borderId="13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" fontId="2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24" fillId="0" borderId="13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1" fontId="24" fillId="0" borderId="16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" fontId="24" fillId="0" borderId="11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1" fontId="24" fillId="0" borderId="13" xfId="0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164" fontId="25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8" fillId="0" borderId="0" xfId="0" applyFont="1" applyFill="1" applyAlignment="1">
      <alignment horizontal="centerContinuous"/>
    </xf>
    <xf numFmtId="0" fontId="0" fillId="3" borderId="2" xfId="0" applyFill="1" applyBorder="1"/>
    <xf numFmtId="0" fontId="2" fillId="3" borderId="2" xfId="0" applyFont="1" applyFill="1" applyBorder="1"/>
    <xf numFmtId="2" fontId="21" fillId="3" borderId="3" xfId="0" applyNumberFormat="1" applyFont="1" applyFill="1" applyBorder="1" applyAlignment="1">
      <alignment horizontal="centerContinuous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1" fontId="23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1" fontId="25" fillId="0" borderId="8" xfId="0" applyNumberFormat="1" applyFont="1" applyFill="1" applyBorder="1" applyAlignment="1">
      <alignment horizontal="center" vertical="center" wrapText="1"/>
    </xf>
    <xf numFmtId="1" fontId="25" fillId="0" borderId="17" xfId="0" applyNumberFormat="1" applyFont="1" applyFill="1" applyBorder="1" applyAlignment="1">
      <alignment horizontal="center" vertical="center" wrapText="1"/>
    </xf>
    <xf numFmtId="1" fontId="39" fillId="8" borderId="11" xfId="0" applyNumberFormat="1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 wrapText="1"/>
    </xf>
    <xf numFmtId="0" fontId="36" fillId="8" borderId="8" xfId="0" applyFont="1" applyFill="1" applyBorder="1" applyAlignment="1">
      <alignment horizontal="center" vertical="center" wrapText="1"/>
    </xf>
    <xf numFmtId="1" fontId="36" fillId="8" borderId="11" xfId="0" applyNumberFormat="1" applyFont="1" applyFill="1" applyBorder="1" applyAlignment="1">
      <alignment horizontal="center" vertical="center" wrapText="1"/>
    </xf>
    <xf numFmtId="0" fontId="36" fillId="8" borderId="10" xfId="0" applyFont="1" applyFill="1" applyBorder="1" applyAlignment="1">
      <alignment horizontal="center" vertical="center" wrapText="1"/>
    </xf>
    <xf numFmtId="0" fontId="39" fillId="8" borderId="10" xfId="0" applyFont="1" applyFill="1" applyBorder="1" applyAlignment="1">
      <alignment horizontal="center" vertical="center" wrapText="1"/>
    </xf>
    <xf numFmtId="1" fontId="25" fillId="8" borderId="11" xfId="0" applyNumberFormat="1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1" fontId="36" fillId="8" borderId="8" xfId="0" applyNumberFormat="1" applyFont="1" applyFill="1" applyBorder="1" applyAlignment="1">
      <alignment horizontal="center" vertical="center" wrapText="1"/>
    </xf>
    <xf numFmtId="1" fontId="39" fillId="8" borderId="13" xfId="0" applyNumberFormat="1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36" fillId="8" borderId="17" xfId="0" applyFont="1" applyFill="1" applyBorder="1" applyAlignment="1">
      <alignment horizontal="center" vertical="center" wrapText="1"/>
    </xf>
    <xf numFmtId="1" fontId="36" fillId="8" borderId="13" xfId="0" applyNumberFormat="1" applyFont="1" applyFill="1" applyBorder="1" applyAlignment="1">
      <alignment horizontal="center" vertical="center" wrapText="1"/>
    </xf>
    <xf numFmtId="0" fontId="36" fillId="8" borderId="16" xfId="0" applyFont="1" applyFill="1" applyBorder="1" applyAlignment="1">
      <alignment horizontal="center" vertical="center" wrapText="1"/>
    </xf>
    <xf numFmtId="0" fontId="39" fillId="8" borderId="16" xfId="0" applyFont="1" applyFill="1" applyBorder="1" applyAlignment="1">
      <alignment horizontal="center" vertical="center" wrapText="1"/>
    </xf>
    <xf numFmtId="1" fontId="25" fillId="8" borderId="13" xfId="0" applyNumberFormat="1" applyFont="1" applyFill="1" applyBorder="1" applyAlignment="1">
      <alignment horizontal="center" vertical="center" wrapText="1"/>
    </xf>
    <xf numFmtId="0" fontId="25" fillId="8" borderId="16" xfId="0" applyFont="1" applyFill="1" applyBorder="1" applyAlignment="1">
      <alignment horizontal="center" vertical="center" wrapText="1"/>
    </xf>
    <xf numFmtId="1" fontId="36" fillId="8" borderId="17" xfId="0" applyNumberFormat="1" applyFont="1" applyFill="1" applyBorder="1" applyAlignment="1">
      <alignment horizontal="center" vertical="center" wrapText="1"/>
    </xf>
    <xf numFmtId="0" fontId="39" fillId="8" borderId="8" xfId="0" applyFont="1" applyFill="1" applyBorder="1" applyAlignment="1">
      <alignment horizontal="center" vertical="center" wrapText="1"/>
    </xf>
    <xf numFmtId="0" fontId="39" fillId="8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164" fontId="23" fillId="0" borderId="7" xfId="0" applyNumberFormat="1" applyFont="1" applyFill="1" applyBorder="1" applyAlignment="1">
      <alignment horizontal="center" vertical="center" wrapText="1"/>
    </xf>
    <xf numFmtId="164" fontId="23" fillId="0" borderId="19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64" fontId="25" fillId="0" borderId="19" xfId="0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164" fontId="24" fillId="0" borderId="7" xfId="0" applyNumberFormat="1" applyFont="1" applyFill="1" applyBorder="1" applyAlignment="1">
      <alignment horizontal="center" vertical="center" wrapText="1"/>
    </xf>
    <xf numFmtId="164" fontId="24" fillId="0" borderId="19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19" xfId="0" applyNumberFormat="1" applyFont="1" applyFill="1" applyBorder="1" applyAlignment="1">
      <alignment horizontal="center" vertical="center" wrapText="1"/>
    </xf>
    <xf numFmtId="1" fontId="24" fillId="0" borderId="7" xfId="0" applyNumberFormat="1" applyFont="1" applyFill="1" applyBorder="1" applyAlignment="1">
      <alignment horizontal="center" vertical="center" wrapText="1"/>
    </xf>
    <xf numFmtId="1" fontId="24" fillId="0" borderId="19" xfId="0" applyNumberFormat="1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64" fontId="26" fillId="0" borderId="7" xfId="0" applyNumberFormat="1" applyFont="1" applyFill="1" applyBorder="1" applyAlignment="1">
      <alignment horizontal="center" vertical="center" wrapText="1"/>
    </xf>
    <xf numFmtId="164" fontId="26" fillId="0" borderId="19" xfId="0" applyNumberFormat="1" applyFont="1" applyFill="1" applyBorder="1" applyAlignment="1">
      <alignment horizontal="center" vertical="center" wrapText="1"/>
    </xf>
    <xf numFmtId="164" fontId="39" fillId="0" borderId="7" xfId="0" applyNumberFormat="1" applyFont="1" applyFill="1" applyBorder="1" applyAlignment="1">
      <alignment horizontal="center" vertical="center" wrapText="1"/>
    </xf>
    <xf numFmtId="164" fontId="39" fillId="0" borderId="19" xfId="0" applyNumberFormat="1" applyFont="1" applyFill="1" applyBorder="1" applyAlignment="1">
      <alignment horizontal="center" vertical="center" wrapText="1"/>
    </xf>
    <xf numFmtId="164" fontId="39" fillId="2" borderId="7" xfId="0" applyNumberFormat="1" applyFont="1" applyFill="1" applyBorder="1" applyAlignment="1">
      <alignment horizontal="center" vertical="center" wrapText="1"/>
    </xf>
    <xf numFmtId="164" fontId="39" fillId="2" borderId="19" xfId="0" applyNumberFormat="1" applyFont="1" applyFill="1" applyBorder="1" applyAlignment="1">
      <alignment horizontal="center" vertical="center" wrapText="1"/>
    </xf>
    <xf numFmtId="164" fontId="25" fillId="2" borderId="7" xfId="0" applyNumberFormat="1" applyFont="1" applyFill="1" applyBorder="1" applyAlignment="1">
      <alignment horizontal="center" vertical="center" wrapText="1"/>
    </xf>
    <xf numFmtId="164" fontId="25" fillId="2" borderId="19" xfId="0" applyNumberFormat="1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164" fontId="26" fillId="8" borderId="7" xfId="0" applyNumberFormat="1" applyFont="1" applyFill="1" applyBorder="1" applyAlignment="1">
      <alignment horizontal="center" vertical="center" wrapText="1"/>
    </xf>
    <xf numFmtId="164" fontId="26" fillId="8" borderId="19" xfId="0" applyNumberFormat="1" applyFont="1" applyFill="1" applyBorder="1" applyAlignment="1">
      <alignment horizontal="center" vertical="center" wrapText="1"/>
    </xf>
    <xf numFmtId="164" fontId="36" fillId="8" borderId="7" xfId="0" applyNumberFormat="1" applyFont="1" applyFill="1" applyBorder="1" applyAlignment="1">
      <alignment horizontal="center" vertical="center" wrapText="1"/>
    </xf>
    <xf numFmtId="164" fontId="36" fillId="8" borderId="19" xfId="0" applyNumberFormat="1" applyFont="1" applyFill="1" applyBorder="1" applyAlignment="1">
      <alignment horizontal="center" vertical="center" wrapText="1"/>
    </xf>
    <xf numFmtId="164" fontId="39" fillId="8" borderId="7" xfId="0" applyNumberFormat="1" applyFont="1" applyFill="1" applyBorder="1" applyAlignment="1">
      <alignment horizontal="center" vertical="center" wrapText="1"/>
    </xf>
    <xf numFmtId="164" fontId="39" fillId="8" borderId="19" xfId="0" applyNumberFormat="1" applyFont="1" applyFill="1" applyBorder="1" applyAlignment="1">
      <alignment horizontal="center" vertical="center" wrapText="1"/>
    </xf>
    <xf numFmtId="164" fontId="25" fillId="8" borderId="7" xfId="0" applyNumberFormat="1" applyFont="1" applyFill="1" applyBorder="1" applyAlignment="1">
      <alignment horizontal="center" vertical="center" wrapText="1"/>
    </xf>
    <xf numFmtId="164" fontId="25" fillId="8" borderId="19" xfId="0" applyNumberFormat="1" applyFont="1" applyFill="1" applyBorder="1" applyAlignment="1">
      <alignment horizontal="center" vertical="center" wrapText="1"/>
    </xf>
    <xf numFmtId="0" fontId="36" fillId="8" borderId="7" xfId="0" applyFont="1" applyFill="1" applyBorder="1" applyAlignment="1">
      <alignment horizontal="center" vertical="center" wrapText="1"/>
    </xf>
    <xf numFmtId="0" fontId="36" fillId="8" borderId="19" xfId="0" applyFont="1" applyFill="1" applyBorder="1" applyAlignment="1">
      <alignment horizontal="center" vertical="center" wrapText="1"/>
    </xf>
    <xf numFmtId="0" fontId="36" fillId="6" borderId="7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2" fontId="25" fillId="0" borderId="7" xfId="0" applyNumberFormat="1" applyFont="1" applyFill="1" applyBorder="1" applyAlignment="1">
      <alignment horizontal="center" vertical="center" wrapText="1"/>
    </xf>
    <xf numFmtId="2" fontId="25" fillId="0" borderId="19" xfId="0" applyNumberFormat="1" applyFont="1" applyFill="1" applyBorder="1" applyAlignment="1">
      <alignment horizontal="center" vertical="center" wrapText="1"/>
    </xf>
    <xf numFmtId="164" fontId="38" fillId="6" borderId="7" xfId="0" applyNumberFormat="1" applyFont="1" applyFill="1" applyBorder="1" applyAlignment="1">
      <alignment horizontal="center" vertical="center" wrapText="1"/>
    </xf>
    <xf numFmtId="164" fontId="38" fillId="6" borderId="19" xfId="0" applyNumberFormat="1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164" fontId="38" fillId="8" borderId="7" xfId="0" applyNumberFormat="1" applyFont="1" applyFill="1" applyBorder="1" applyAlignment="1">
      <alignment horizontal="center" vertical="center" wrapText="1"/>
    </xf>
    <xf numFmtId="164" fontId="38" fillId="8" borderId="19" xfId="0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 wrapText="1"/>
    </xf>
    <xf numFmtId="2" fontId="24" fillId="0" borderId="19" xfId="0" applyNumberFormat="1" applyFont="1" applyFill="1" applyBorder="1" applyAlignment="1">
      <alignment horizontal="center" vertical="center" wrapText="1"/>
    </xf>
    <xf numFmtId="1" fontId="36" fillId="8" borderId="10" xfId="0" applyNumberFormat="1" applyFont="1" applyFill="1" applyBorder="1" applyAlignment="1">
      <alignment horizontal="center" vertical="center" wrapText="1"/>
    </xf>
    <xf numFmtId="1" fontId="36" fillId="8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3</xdr:col>
      <xdr:colOff>1380770</xdr:colOff>
      <xdr:row>2</xdr:row>
      <xdr:rowOff>11756</xdr:rowOff>
    </xdr:to>
    <xdr:pic>
      <xdr:nvPicPr>
        <xdr:cNvPr id="2" name="1 Imagen" descr="C:\Users\lvalerianoa\Desktop\Logos\logo ogei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2895245" cy="36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B050"/>
  </sheetPr>
  <dimension ref="A1:BH116"/>
  <sheetViews>
    <sheetView showGridLines="0" tabSelected="1" zoomScale="80" zoomScaleNormal="80" workbookViewId="0">
      <selection activeCell="AT51" sqref="AT51"/>
    </sheetView>
  </sheetViews>
  <sheetFormatPr baseColWidth="10" defaultRowHeight="15" x14ac:dyDescent="0.25"/>
  <cols>
    <col min="1" max="1" width="5.140625" customWidth="1"/>
    <col min="2" max="2" width="18.42578125" customWidth="1"/>
    <col min="3" max="3" width="1.28515625" customWidth="1"/>
    <col min="4" max="4" width="43.85546875" customWidth="1"/>
    <col min="5" max="5" width="0.140625" hidden="1" customWidth="1"/>
    <col min="6" max="6" width="1.140625" customWidth="1"/>
    <col min="7" max="7" width="26" style="2" customWidth="1"/>
    <col min="8" max="8" width="1.140625" style="2" customWidth="1"/>
    <col min="9" max="9" width="0.85546875" style="2" customWidth="1"/>
    <col min="10" max="10" width="8.140625" style="2" customWidth="1"/>
    <col min="11" max="11" width="0.5703125" style="2" customWidth="1"/>
    <col min="12" max="12" width="6.42578125" style="3" customWidth="1"/>
    <col min="13" max="13" width="0.7109375" customWidth="1"/>
    <col min="14" max="14" width="8" style="4" customWidth="1"/>
    <col min="15" max="15" width="0.5703125" customWidth="1"/>
    <col min="16" max="16" width="6.28515625" customWidth="1"/>
    <col min="17" max="17" width="0.5703125" customWidth="1"/>
    <col min="18" max="18" width="7.42578125" style="5" customWidth="1"/>
    <col min="19" max="19" width="0.5703125" customWidth="1"/>
    <col min="20" max="20" width="6.28515625" customWidth="1"/>
    <col min="21" max="21" width="0.7109375" customWidth="1"/>
    <col min="22" max="22" width="7.42578125" style="4" customWidth="1"/>
    <col min="23" max="23" width="0.5703125" customWidth="1"/>
    <col min="24" max="24" width="6.28515625" customWidth="1"/>
    <col min="25" max="25" width="0.7109375" customWidth="1"/>
    <col min="26" max="26" width="7.42578125" style="6" customWidth="1"/>
    <col min="27" max="27" width="0.5703125" style="7" customWidth="1"/>
    <col min="28" max="28" width="7.140625" style="7" customWidth="1"/>
    <col min="29" max="29" width="0.7109375" customWidth="1"/>
    <col min="30" max="30" width="7.42578125" style="4" customWidth="1"/>
    <col min="31" max="31" width="0.5703125" customWidth="1"/>
    <col min="32" max="32" width="6.28515625" customWidth="1"/>
    <col min="33" max="33" width="0.7109375" customWidth="1"/>
    <col min="34" max="34" width="7.42578125" style="4" customWidth="1"/>
    <col min="35" max="35" width="0.5703125" customWidth="1"/>
    <col min="36" max="36" width="6.28515625" customWidth="1"/>
    <col min="37" max="37" width="0.7109375" customWidth="1"/>
    <col min="38" max="38" width="8.28515625" style="4" bestFit="1" customWidth="1"/>
    <col min="39" max="39" width="0.5703125" customWidth="1"/>
    <col min="40" max="40" width="6.28515625" customWidth="1"/>
    <col min="41" max="41" width="0.7109375" customWidth="1"/>
    <col min="42" max="42" width="7.42578125" style="4" customWidth="1"/>
    <col min="43" max="43" width="0.5703125" customWidth="1"/>
    <col min="44" max="44" width="6.28515625" customWidth="1"/>
    <col min="45" max="45" width="0.7109375" customWidth="1"/>
    <col min="46" max="46" width="8.28515625" style="4" customWidth="1"/>
    <col min="47" max="47" width="0.5703125" customWidth="1"/>
    <col min="48" max="48" width="6.28515625" customWidth="1"/>
    <col min="49" max="49" width="0.7109375" customWidth="1"/>
    <col min="50" max="50" width="7.42578125" style="8" hidden="1" customWidth="1"/>
    <col min="51" max="51" width="0.5703125" hidden="1" customWidth="1"/>
    <col min="52" max="52" width="6.28515625" hidden="1" customWidth="1"/>
    <col min="53" max="53" width="0.7109375" hidden="1" customWidth="1"/>
    <col min="54" max="54" width="7.42578125" style="4" hidden="1" customWidth="1"/>
    <col min="55" max="55" width="0.5703125" hidden="1" customWidth="1"/>
    <col min="56" max="56" width="0.42578125" hidden="1" customWidth="1"/>
    <col min="57" max="57" width="11.42578125" hidden="1" customWidth="1"/>
    <col min="58" max="58" width="0" hidden="1" customWidth="1"/>
  </cols>
  <sheetData>
    <row r="1" spans="1:60" x14ac:dyDescent="0.25">
      <c r="G1" s="1"/>
      <c r="J1" s="1"/>
      <c r="K1" s="1"/>
      <c r="BD1" s="9"/>
    </row>
    <row r="2" spans="1:60" ht="18.75" x14ac:dyDescent="0.3">
      <c r="J2" s="10"/>
      <c r="K2" s="10"/>
      <c r="L2" s="11"/>
      <c r="M2" s="12"/>
      <c r="N2" s="13"/>
      <c r="O2" s="14"/>
      <c r="P2" s="14"/>
    </row>
    <row r="3" spans="1:60" ht="21" x14ac:dyDescent="0.35">
      <c r="A3" s="15" t="s">
        <v>0</v>
      </c>
      <c r="B3" s="16"/>
      <c r="C3" s="16"/>
      <c r="D3" s="16"/>
      <c r="E3" s="16"/>
      <c r="F3" s="16"/>
      <c r="G3" s="16"/>
      <c r="H3" s="16"/>
      <c r="I3" s="16"/>
      <c r="J3" s="125"/>
      <c r="K3" s="125"/>
      <c r="L3" s="125"/>
      <c r="M3" s="17"/>
      <c r="N3" s="17"/>
      <c r="O3" s="17"/>
      <c r="P3" s="17"/>
      <c r="Q3" s="17"/>
      <c r="R3" s="18"/>
      <c r="V3"/>
      <c r="Z3" s="7"/>
      <c r="AD3"/>
      <c r="AH3"/>
      <c r="AL3" s="124"/>
      <c r="AP3"/>
      <c r="AT3"/>
      <c r="AX3" s="9"/>
      <c r="BB3"/>
    </row>
    <row r="4" spans="1:60" ht="24" thickBot="1" x14ac:dyDescent="0.4">
      <c r="A4" s="175" t="s">
        <v>2</v>
      </c>
      <c r="B4" s="175"/>
      <c r="C4" s="175"/>
      <c r="D4" s="175"/>
      <c r="E4" s="175"/>
      <c r="F4" s="16"/>
      <c r="G4" s="16"/>
      <c r="H4" s="16"/>
      <c r="I4" s="16"/>
      <c r="J4" s="16"/>
      <c r="K4" s="16"/>
      <c r="L4" s="16"/>
      <c r="N4"/>
      <c r="V4"/>
      <c r="Z4" s="7"/>
      <c r="AD4"/>
      <c r="AH4"/>
      <c r="AL4"/>
      <c r="AP4"/>
      <c r="AT4"/>
      <c r="AX4" s="9"/>
      <c r="BB4"/>
      <c r="BD4" s="9"/>
    </row>
    <row r="5" spans="1:60" ht="22.5" thickTop="1" thickBot="1" x14ac:dyDescent="0.4">
      <c r="B5" s="19" t="s">
        <v>3</v>
      </c>
      <c r="C5" s="158"/>
      <c r="D5" s="159"/>
      <c r="E5" s="159"/>
      <c r="F5" s="160"/>
      <c r="J5" s="20" t="s">
        <v>4</v>
      </c>
      <c r="K5" s="161">
        <v>2024</v>
      </c>
      <c r="L5" s="162"/>
      <c r="R5" s="21"/>
      <c r="T5" s="22"/>
      <c r="AD5" s="23"/>
      <c r="AL5" s="24"/>
    </row>
    <row r="6" spans="1:60" ht="3.75" customHeight="1" thickBot="1" x14ac:dyDescent="0.3">
      <c r="J6" s="19"/>
      <c r="K6" s="25"/>
      <c r="L6" s="26"/>
    </row>
    <row r="7" spans="1:60" ht="16.5" thickBot="1" x14ac:dyDescent="0.3">
      <c r="B7" s="19" t="s">
        <v>5</v>
      </c>
      <c r="C7" s="163" t="s">
        <v>6</v>
      </c>
      <c r="D7" s="164"/>
      <c r="E7" s="164"/>
      <c r="F7" s="165"/>
    </row>
    <row r="8" spans="1:60" ht="15.75" thickBot="1" x14ac:dyDescent="0.3"/>
    <row r="9" spans="1:60" ht="16.5" thickBot="1" x14ac:dyDescent="0.3">
      <c r="A9" s="27"/>
      <c r="B9" s="126"/>
      <c r="C9" s="30"/>
      <c r="D9" s="30"/>
      <c r="E9" s="126"/>
      <c r="F9" s="30"/>
      <c r="G9" s="127"/>
      <c r="H9" s="28"/>
      <c r="I9" s="28"/>
      <c r="J9" s="28"/>
      <c r="K9" s="28"/>
      <c r="L9" s="29"/>
      <c r="M9" s="30"/>
      <c r="N9" s="31"/>
      <c r="O9" s="30"/>
      <c r="P9" s="32" t="s">
        <v>7</v>
      </c>
      <c r="Q9" s="30"/>
      <c r="R9" s="33"/>
      <c r="S9" s="30"/>
      <c r="T9" s="34"/>
      <c r="U9" s="30"/>
      <c r="V9" s="31"/>
      <c r="W9" s="30"/>
      <c r="X9" s="34"/>
      <c r="Y9" s="30"/>
      <c r="Z9" s="35"/>
      <c r="AA9" s="36"/>
      <c r="AB9" s="37"/>
      <c r="AC9" s="30"/>
      <c r="AD9" s="31"/>
      <c r="AE9" s="30"/>
      <c r="AF9" s="34"/>
      <c r="AG9" s="30"/>
      <c r="AH9" s="31"/>
      <c r="AI9" s="30"/>
      <c r="AJ9" s="34"/>
      <c r="AK9" s="30"/>
      <c r="AL9" s="31"/>
      <c r="AM9" s="30"/>
      <c r="AN9" s="34"/>
      <c r="AO9" s="30"/>
      <c r="AP9" s="31"/>
      <c r="AQ9" s="30"/>
      <c r="AR9" s="34"/>
      <c r="AS9" s="30"/>
      <c r="AT9" s="31"/>
      <c r="AU9" s="30"/>
      <c r="AV9" s="34"/>
      <c r="AW9" s="30"/>
      <c r="AX9" s="38"/>
      <c r="AY9" s="30"/>
      <c r="AZ9" s="34"/>
      <c r="BA9" s="30"/>
      <c r="BB9" s="31"/>
      <c r="BC9" s="30"/>
      <c r="BD9" s="34"/>
    </row>
    <row r="10" spans="1:60" ht="45" customHeight="1" thickBot="1" x14ac:dyDescent="0.3">
      <c r="A10" s="39" t="s">
        <v>8</v>
      </c>
      <c r="B10" s="40" t="s">
        <v>9</v>
      </c>
      <c r="C10" s="41" t="s">
        <v>10</v>
      </c>
      <c r="D10" s="40"/>
      <c r="E10" s="42"/>
      <c r="F10" s="166" t="s">
        <v>11</v>
      </c>
      <c r="G10" s="167"/>
      <c r="H10" s="168"/>
      <c r="I10" s="43"/>
      <c r="J10" s="44" t="s">
        <v>116</v>
      </c>
      <c r="K10" s="45"/>
      <c r="L10" s="46" t="s">
        <v>12</v>
      </c>
      <c r="M10" s="44"/>
      <c r="N10" s="47" t="s">
        <v>29</v>
      </c>
      <c r="O10" s="45"/>
      <c r="P10" s="45" t="s">
        <v>12</v>
      </c>
      <c r="Q10" s="44"/>
      <c r="R10" s="48" t="s">
        <v>30</v>
      </c>
      <c r="S10" s="45"/>
      <c r="T10" s="45" t="s">
        <v>12</v>
      </c>
      <c r="U10" s="44"/>
      <c r="V10" s="47" t="s">
        <v>31</v>
      </c>
      <c r="W10" s="45"/>
      <c r="X10" s="45" t="s">
        <v>12</v>
      </c>
      <c r="Y10" s="44"/>
      <c r="Z10" s="47" t="s">
        <v>68</v>
      </c>
      <c r="AA10" s="49"/>
      <c r="AB10" s="45" t="s">
        <v>12</v>
      </c>
      <c r="AC10" s="44"/>
      <c r="AD10" s="47" t="s">
        <v>69</v>
      </c>
      <c r="AE10" s="45"/>
      <c r="AF10" s="45" t="s">
        <v>12</v>
      </c>
      <c r="AG10" s="44"/>
      <c r="AH10" s="47" t="s">
        <v>70</v>
      </c>
      <c r="AI10" s="45"/>
      <c r="AJ10" s="45" t="s">
        <v>12</v>
      </c>
      <c r="AK10" s="44"/>
      <c r="AL10" s="47" t="s">
        <v>71</v>
      </c>
      <c r="AM10" s="45"/>
      <c r="AN10" s="45" t="s">
        <v>12</v>
      </c>
      <c r="AO10" s="44"/>
      <c r="AP10" s="47" t="s">
        <v>120</v>
      </c>
      <c r="AQ10" s="45"/>
      <c r="AR10" s="45" t="s">
        <v>12</v>
      </c>
      <c r="AS10" s="44"/>
      <c r="AT10" s="47" t="s">
        <v>117</v>
      </c>
      <c r="AU10" s="45"/>
      <c r="AV10" s="45" t="s">
        <v>12</v>
      </c>
      <c r="AW10" s="44"/>
      <c r="AX10" s="50" t="s">
        <v>118</v>
      </c>
      <c r="AY10" s="45"/>
      <c r="AZ10" s="45" t="s">
        <v>12</v>
      </c>
      <c r="BA10" s="44"/>
      <c r="BB10" s="47" t="s">
        <v>119</v>
      </c>
      <c r="BC10" s="45"/>
      <c r="BD10" s="45" t="s">
        <v>12</v>
      </c>
    </row>
    <row r="11" spans="1:60" s="114" customFormat="1" ht="38.25" customHeight="1" thickBot="1" x14ac:dyDescent="0.3">
      <c r="A11" s="169">
        <v>1</v>
      </c>
      <c r="B11" s="171" t="s">
        <v>13</v>
      </c>
      <c r="C11" s="94"/>
      <c r="D11" s="83" t="s">
        <v>14</v>
      </c>
      <c r="E11" s="95"/>
      <c r="F11" s="96"/>
      <c r="G11" s="111" t="s">
        <v>15</v>
      </c>
      <c r="H11" s="112"/>
      <c r="I11" s="94"/>
      <c r="J11" s="132">
        <v>15303</v>
      </c>
      <c r="K11" s="113"/>
      <c r="L11" s="173">
        <f>IF(J12="","",J11/J12)</f>
        <v>2.5937288135593222</v>
      </c>
      <c r="M11" s="96"/>
      <c r="N11" s="97">
        <v>15442</v>
      </c>
      <c r="O11" s="98"/>
      <c r="P11" s="173">
        <f>IF(N12="","",N11/N12)</f>
        <v>2.580548128342246</v>
      </c>
      <c r="Q11" s="96"/>
      <c r="R11" s="97">
        <v>14909</v>
      </c>
      <c r="S11" s="98"/>
      <c r="T11" s="173">
        <f>IF(R12="","",R11/R12)</f>
        <v>2.650960170697013</v>
      </c>
      <c r="U11" s="96"/>
      <c r="V11" s="97">
        <v>16819</v>
      </c>
      <c r="W11" s="98"/>
      <c r="X11" s="173">
        <f>IF(V12="","",V11/V12)</f>
        <v>2.7392508143322476</v>
      </c>
      <c r="Y11" s="96"/>
      <c r="Z11" s="99">
        <v>16396</v>
      </c>
      <c r="AA11" s="98"/>
      <c r="AB11" s="173">
        <f>IF(Z12="","",Z11/Z12)</f>
        <v>2.6292495189223861</v>
      </c>
      <c r="AC11" s="96"/>
      <c r="AD11" s="97">
        <v>15633</v>
      </c>
      <c r="AE11" s="98"/>
      <c r="AF11" s="173">
        <f>IF(AD12="","",AD11/AD12)</f>
        <v>2.6568660774983006</v>
      </c>
      <c r="AG11" s="96"/>
      <c r="AH11" s="97">
        <v>15309</v>
      </c>
      <c r="AI11" s="98"/>
      <c r="AJ11" s="173">
        <f>IF(AH12="","",AH11/AH12)</f>
        <v>2.6933497536945814</v>
      </c>
      <c r="AK11" s="96"/>
      <c r="AL11" s="97">
        <v>14505</v>
      </c>
      <c r="AM11" s="98"/>
      <c r="AN11" s="173">
        <f>IF(AL12="","",AL11/AL12)</f>
        <v>2.6940936106983657</v>
      </c>
      <c r="AO11" s="96"/>
      <c r="AP11" s="97">
        <v>16031</v>
      </c>
      <c r="AQ11" s="98"/>
      <c r="AR11" s="173">
        <f>IF(AP12="","",AP11/AP12)</f>
        <v>2.5839780786589297</v>
      </c>
      <c r="AS11" s="96"/>
      <c r="AT11" s="97">
        <v>14422</v>
      </c>
      <c r="AU11" s="98"/>
      <c r="AV11" s="173">
        <f>IF(AT12="","",AT11/AT12)</f>
        <v>2.4610921501706486</v>
      </c>
      <c r="AW11" s="96"/>
      <c r="AX11" s="97"/>
      <c r="AY11" s="98"/>
      <c r="AZ11" s="173" t="str">
        <f>IF(AX12="","",AX11/AX12)</f>
        <v/>
      </c>
      <c r="BA11" s="96"/>
      <c r="BB11" s="97"/>
      <c r="BC11" s="98"/>
      <c r="BD11" s="173" t="str">
        <f>IF(BB12="","",BB11/BB12)</f>
        <v/>
      </c>
      <c r="BH11" s="135"/>
    </row>
    <row r="12" spans="1:60" s="114" customFormat="1" ht="33.75" customHeight="1" thickBot="1" x14ac:dyDescent="0.3">
      <c r="A12" s="170"/>
      <c r="B12" s="172"/>
      <c r="C12" s="100"/>
      <c r="D12" s="101" t="s">
        <v>16</v>
      </c>
      <c r="E12" s="102"/>
      <c r="F12" s="103"/>
      <c r="G12" s="115" t="s">
        <v>17</v>
      </c>
      <c r="H12" s="116"/>
      <c r="I12" s="105"/>
      <c r="J12" s="133">
        <v>5900</v>
      </c>
      <c r="K12" s="117"/>
      <c r="L12" s="174"/>
      <c r="M12" s="103"/>
      <c r="N12" s="65">
        <v>5984</v>
      </c>
      <c r="O12" s="104"/>
      <c r="P12" s="174"/>
      <c r="Q12" s="103"/>
      <c r="R12" s="65">
        <v>5624</v>
      </c>
      <c r="S12" s="104"/>
      <c r="T12" s="174"/>
      <c r="U12" s="103"/>
      <c r="V12" s="65">
        <v>6140</v>
      </c>
      <c r="W12" s="104"/>
      <c r="X12" s="174"/>
      <c r="Y12" s="103"/>
      <c r="Z12" s="65">
        <v>6236</v>
      </c>
      <c r="AA12" s="104"/>
      <c r="AB12" s="174"/>
      <c r="AC12" s="103"/>
      <c r="AD12" s="65">
        <v>5884</v>
      </c>
      <c r="AE12" s="104"/>
      <c r="AF12" s="174"/>
      <c r="AG12" s="103"/>
      <c r="AH12" s="65">
        <v>5684</v>
      </c>
      <c r="AI12" s="104"/>
      <c r="AJ12" s="174"/>
      <c r="AK12" s="103"/>
      <c r="AL12" s="65">
        <v>5384</v>
      </c>
      <c r="AM12" s="104"/>
      <c r="AN12" s="174"/>
      <c r="AO12" s="103"/>
      <c r="AP12" s="65">
        <v>6204</v>
      </c>
      <c r="AQ12" s="104"/>
      <c r="AR12" s="174"/>
      <c r="AS12" s="103"/>
      <c r="AT12" s="65">
        <v>5860</v>
      </c>
      <c r="AU12" s="104"/>
      <c r="AV12" s="174"/>
      <c r="AW12" s="103"/>
      <c r="AX12" s="65"/>
      <c r="AY12" s="104"/>
      <c r="AZ12" s="174"/>
      <c r="BA12" s="103"/>
      <c r="BB12" s="65"/>
      <c r="BC12" s="104"/>
      <c r="BD12" s="174"/>
    </row>
    <row r="13" spans="1:60" s="114" customFormat="1" ht="38.25" customHeight="1" x14ac:dyDescent="0.25">
      <c r="A13" s="169">
        <v>2</v>
      </c>
      <c r="B13" s="171" t="s">
        <v>18</v>
      </c>
      <c r="C13" s="94"/>
      <c r="D13" s="83" t="s">
        <v>19</v>
      </c>
      <c r="E13" s="95"/>
      <c r="F13" s="96"/>
      <c r="G13" s="111" t="s">
        <v>15</v>
      </c>
      <c r="H13" s="112"/>
      <c r="I13" s="94"/>
      <c r="J13" s="97">
        <v>15303</v>
      </c>
      <c r="K13" s="112"/>
      <c r="L13" s="173">
        <f>IF(J14="","",J13/J14)</f>
        <v>2.5937288135593222</v>
      </c>
      <c r="M13" s="96"/>
      <c r="N13" s="97">
        <v>15442</v>
      </c>
      <c r="O13" s="95"/>
      <c r="P13" s="173">
        <f>IF(N14="","",N13/N14)</f>
        <v>2.580548128342246</v>
      </c>
      <c r="Q13" s="96"/>
      <c r="R13" s="97">
        <v>14909</v>
      </c>
      <c r="S13" s="95"/>
      <c r="T13" s="173">
        <f>IF(R14="","",R13/R14)</f>
        <v>2.650960170697013</v>
      </c>
      <c r="U13" s="96"/>
      <c r="V13" s="97">
        <v>16819</v>
      </c>
      <c r="W13" s="95"/>
      <c r="X13" s="173">
        <f>IF(V14="","",V13/V14)</f>
        <v>2.7392508143322476</v>
      </c>
      <c r="Y13" s="96"/>
      <c r="Z13" s="97">
        <v>16396</v>
      </c>
      <c r="AA13" s="95"/>
      <c r="AB13" s="173">
        <f>IF(Z14="","",Z13/Z14)</f>
        <v>2.6292495189223861</v>
      </c>
      <c r="AC13" s="96"/>
      <c r="AD13" s="97">
        <v>15633</v>
      </c>
      <c r="AE13" s="95"/>
      <c r="AF13" s="173">
        <f>IF(AD14="","",AD13/AD14)</f>
        <v>2.6568660774983006</v>
      </c>
      <c r="AG13" s="96"/>
      <c r="AH13" s="97">
        <v>15309</v>
      </c>
      <c r="AI13" s="95"/>
      <c r="AJ13" s="173">
        <f>IF(AH14="","",AH13/AH14)</f>
        <v>2.6933497536945814</v>
      </c>
      <c r="AK13" s="96"/>
      <c r="AL13" s="97">
        <v>14505</v>
      </c>
      <c r="AM13" s="95"/>
      <c r="AN13" s="173">
        <f>IF(AL14="","",AL13/AL14)</f>
        <v>2.6940936106983657</v>
      </c>
      <c r="AO13" s="96"/>
      <c r="AP13" s="97">
        <v>16031</v>
      </c>
      <c r="AQ13" s="95"/>
      <c r="AR13" s="173">
        <f>IF(AP14="","",AP13/AP14)</f>
        <v>2.5839780786589297</v>
      </c>
      <c r="AS13" s="96"/>
      <c r="AT13" s="97">
        <v>14422</v>
      </c>
      <c r="AU13" s="95"/>
      <c r="AV13" s="173">
        <f>IF(AT14="","",AT13/AT14)</f>
        <v>2.4610921501706486</v>
      </c>
      <c r="AW13" s="96"/>
      <c r="AX13" s="97"/>
      <c r="AY13" s="95"/>
      <c r="AZ13" s="173" t="str">
        <f>IF(AX14="","",AX13/AX14)</f>
        <v/>
      </c>
      <c r="BA13" s="96"/>
      <c r="BB13" s="97"/>
      <c r="BC13" s="95"/>
      <c r="BD13" s="173" t="str">
        <f>IF(BB14="","",BB13/BB14)</f>
        <v/>
      </c>
    </row>
    <row r="14" spans="1:60" s="114" customFormat="1" ht="38.25" customHeight="1" thickBot="1" x14ac:dyDescent="0.3">
      <c r="A14" s="176"/>
      <c r="B14" s="177"/>
      <c r="C14" s="105"/>
      <c r="D14" s="101" t="s">
        <v>20</v>
      </c>
      <c r="E14" s="102"/>
      <c r="F14" s="103"/>
      <c r="G14" s="115" t="s">
        <v>21</v>
      </c>
      <c r="H14" s="116"/>
      <c r="I14" s="105"/>
      <c r="J14" s="65">
        <v>5900</v>
      </c>
      <c r="K14" s="116"/>
      <c r="L14" s="174"/>
      <c r="M14" s="103"/>
      <c r="N14" s="65">
        <v>5984</v>
      </c>
      <c r="O14" s="102"/>
      <c r="P14" s="174"/>
      <c r="Q14" s="103"/>
      <c r="R14" s="65">
        <v>5624</v>
      </c>
      <c r="S14" s="102"/>
      <c r="T14" s="174"/>
      <c r="U14" s="103"/>
      <c r="V14" s="65">
        <v>6140</v>
      </c>
      <c r="W14" s="102"/>
      <c r="X14" s="174"/>
      <c r="Y14" s="103"/>
      <c r="Z14" s="65">
        <v>6236</v>
      </c>
      <c r="AA14" s="102"/>
      <c r="AB14" s="174"/>
      <c r="AC14" s="103"/>
      <c r="AD14" s="65">
        <v>5884</v>
      </c>
      <c r="AE14" s="102"/>
      <c r="AF14" s="174"/>
      <c r="AG14" s="103"/>
      <c r="AH14" s="65">
        <v>5684</v>
      </c>
      <c r="AI14" s="102"/>
      <c r="AJ14" s="174"/>
      <c r="AK14" s="103"/>
      <c r="AL14" s="65">
        <v>5384</v>
      </c>
      <c r="AM14" s="102"/>
      <c r="AN14" s="174"/>
      <c r="AO14" s="103"/>
      <c r="AP14" s="65">
        <v>6204</v>
      </c>
      <c r="AQ14" s="102"/>
      <c r="AR14" s="174"/>
      <c r="AS14" s="103"/>
      <c r="AT14" s="65">
        <v>5860</v>
      </c>
      <c r="AU14" s="102"/>
      <c r="AV14" s="174"/>
      <c r="AW14" s="103"/>
      <c r="AX14" s="65"/>
      <c r="AY14" s="102"/>
      <c r="AZ14" s="174"/>
      <c r="BA14" s="103"/>
      <c r="BB14" s="65"/>
      <c r="BC14" s="102"/>
      <c r="BD14" s="174"/>
    </row>
    <row r="15" spans="1:60" s="114" customFormat="1" ht="38.25" customHeight="1" x14ac:dyDescent="0.25">
      <c r="A15" s="180">
        <v>3</v>
      </c>
      <c r="B15" s="178" t="s">
        <v>22</v>
      </c>
      <c r="C15" s="106"/>
      <c r="D15" s="83" t="s">
        <v>19</v>
      </c>
      <c r="E15" s="95"/>
      <c r="F15" s="96"/>
      <c r="G15" s="111" t="s">
        <v>15</v>
      </c>
      <c r="H15" s="112"/>
      <c r="I15" s="94"/>
      <c r="J15" s="134">
        <v>15303</v>
      </c>
      <c r="K15" s="112"/>
      <c r="L15" s="173">
        <f>IF(J16="","",J15/J16)</f>
        <v>1.6860951961216395</v>
      </c>
      <c r="M15" s="96"/>
      <c r="N15" s="97">
        <v>30745</v>
      </c>
      <c r="O15" s="95"/>
      <c r="P15" s="173">
        <f>IF(N16="","",N15/N16)</f>
        <v>2.0933478586505072</v>
      </c>
      <c r="Q15" s="96"/>
      <c r="R15" s="97">
        <v>45654</v>
      </c>
      <c r="S15" s="95"/>
      <c r="T15" s="173">
        <f>IF(R16="","",R15/R16)</f>
        <v>2.4533290343382235</v>
      </c>
      <c r="U15" s="96"/>
      <c r="V15" s="97">
        <v>62473</v>
      </c>
      <c r="W15" s="95"/>
      <c r="X15" s="173">
        <f>IF(V16="","",V15/V16)</f>
        <v>2.7863610008474198</v>
      </c>
      <c r="Y15" s="96"/>
      <c r="Z15" s="97">
        <v>78869</v>
      </c>
      <c r="AA15" s="95"/>
      <c r="AB15" s="173">
        <f>IF(Z16="","",Z15/Z16)</f>
        <v>3.0613282614602335</v>
      </c>
      <c r="AC15" s="96"/>
      <c r="AD15" s="97">
        <v>94502</v>
      </c>
      <c r="AE15" s="95"/>
      <c r="AF15" s="173">
        <f>IF(AD16="","",AD15/AD16)</f>
        <v>3.2783598140567545</v>
      </c>
      <c r="AG15" s="96"/>
      <c r="AH15" s="97">
        <v>109811</v>
      </c>
      <c r="AI15" s="95"/>
      <c r="AJ15" s="173">
        <f>IF(AH16="","",AH15/AH16)</f>
        <v>3.4855102364704016</v>
      </c>
      <c r="AK15" s="96"/>
      <c r="AL15" s="97">
        <v>124316</v>
      </c>
      <c r="AM15" s="95"/>
      <c r="AN15" s="173">
        <f>IF(AL16="","",AL15/AL16)</f>
        <v>3.6613064734640983</v>
      </c>
      <c r="AO15" s="96"/>
      <c r="AP15" s="97">
        <v>140347</v>
      </c>
      <c r="AQ15" s="95"/>
      <c r="AR15" s="173">
        <f>IF(AP16="","",AP15/AP16)</f>
        <v>3.8157472608140073</v>
      </c>
      <c r="AS15" s="96"/>
      <c r="AT15" s="97">
        <v>154769</v>
      </c>
      <c r="AU15" s="95"/>
      <c r="AV15" s="173">
        <f>IF(AT16="","",AT15/AT16)</f>
        <v>3.9616300202216705</v>
      </c>
      <c r="AW15" s="96"/>
      <c r="AX15" s="97"/>
      <c r="AY15" s="95"/>
      <c r="AZ15" s="173" t="str">
        <f>IF(AX16="","",AX15/AX16)</f>
        <v/>
      </c>
      <c r="BA15" s="96"/>
      <c r="BB15" s="97"/>
      <c r="BC15" s="95"/>
      <c r="BD15" s="173" t="str">
        <f>IF(BB16="","",BB15/BB16)</f>
        <v/>
      </c>
    </row>
    <row r="16" spans="1:60" s="114" customFormat="1" ht="38.25" customHeight="1" thickBot="1" x14ac:dyDescent="0.3">
      <c r="A16" s="181"/>
      <c r="B16" s="179"/>
      <c r="C16" s="107"/>
      <c r="D16" s="101" t="s">
        <v>19</v>
      </c>
      <c r="E16" s="102"/>
      <c r="F16" s="103"/>
      <c r="G16" s="115" t="s">
        <v>23</v>
      </c>
      <c r="H16" s="116"/>
      <c r="I16" s="105"/>
      <c r="J16" s="64">
        <v>9076</v>
      </c>
      <c r="K16" s="116"/>
      <c r="L16" s="174"/>
      <c r="M16" s="103"/>
      <c r="N16" s="65">
        <v>14687</v>
      </c>
      <c r="O16" s="102"/>
      <c r="P16" s="174"/>
      <c r="Q16" s="103"/>
      <c r="R16" s="65">
        <v>18609</v>
      </c>
      <c r="S16" s="102"/>
      <c r="T16" s="174"/>
      <c r="U16" s="103"/>
      <c r="V16" s="65">
        <v>22421</v>
      </c>
      <c r="W16" s="102"/>
      <c r="X16" s="174"/>
      <c r="Y16" s="103"/>
      <c r="Z16" s="65">
        <v>25763</v>
      </c>
      <c r="AA16" s="102"/>
      <c r="AB16" s="174"/>
      <c r="AC16" s="103"/>
      <c r="AD16" s="65">
        <v>28826</v>
      </c>
      <c r="AE16" s="102"/>
      <c r="AF16" s="174"/>
      <c r="AG16" s="103"/>
      <c r="AH16" s="65">
        <v>31505</v>
      </c>
      <c r="AI16" s="102"/>
      <c r="AJ16" s="174"/>
      <c r="AK16" s="103"/>
      <c r="AL16" s="65">
        <v>33954</v>
      </c>
      <c r="AM16" s="102"/>
      <c r="AN16" s="174"/>
      <c r="AO16" s="103"/>
      <c r="AP16" s="65">
        <v>36781</v>
      </c>
      <c r="AQ16" s="102"/>
      <c r="AR16" s="174"/>
      <c r="AS16" s="103"/>
      <c r="AT16" s="65">
        <v>39067</v>
      </c>
      <c r="AU16" s="102"/>
      <c r="AV16" s="174"/>
      <c r="AW16" s="103"/>
      <c r="AX16" s="65"/>
      <c r="AY16" s="102"/>
      <c r="AZ16" s="174"/>
      <c r="BA16" s="103"/>
      <c r="BB16" s="65"/>
      <c r="BC16" s="102"/>
      <c r="BD16" s="174"/>
    </row>
    <row r="17" spans="1:59" s="114" customFormat="1" ht="42" customHeight="1" x14ac:dyDescent="0.25">
      <c r="A17" s="178">
        <v>4</v>
      </c>
      <c r="B17" s="178" t="s">
        <v>24</v>
      </c>
      <c r="C17" s="106"/>
      <c r="D17" s="83" t="s">
        <v>25</v>
      </c>
      <c r="E17" s="95"/>
      <c r="F17" s="96"/>
      <c r="G17" s="111" t="s">
        <v>26</v>
      </c>
      <c r="H17" s="112"/>
      <c r="I17" s="94"/>
      <c r="J17" s="118">
        <v>88</v>
      </c>
      <c r="K17" s="112"/>
      <c r="L17" s="173">
        <f>IF(J18="","",J17/J18)</f>
        <v>1</v>
      </c>
      <c r="M17" s="96"/>
      <c r="N17" s="108">
        <v>143</v>
      </c>
      <c r="O17" s="95"/>
      <c r="P17" s="173">
        <f>IF(N18="","",N17/N18)</f>
        <v>1</v>
      </c>
      <c r="Q17" s="96"/>
      <c r="R17" s="97">
        <v>128</v>
      </c>
      <c r="S17" s="95"/>
      <c r="T17" s="173">
        <f>IF(R18="","",R17/R18)</f>
        <v>1</v>
      </c>
      <c r="U17" s="96"/>
      <c r="V17" s="97">
        <v>128</v>
      </c>
      <c r="W17" s="95"/>
      <c r="X17" s="173">
        <f>IF(V18="","",V17/V18)</f>
        <v>1</v>
      </c>
      <c r="Y17" s="96"/>
      <c r="Z17" s="97">
        <v>128</v>
      </c>
      <c r="AA17" s="95"/>
      <c r="AB17" s="173">
        <f>IF(Z18="","",Z17/Z18)</f>
        <v>1</v>
      </c>
      <c r="AC17" s="96"/>
      <c r="AD17" s="97">
        <v>128</v>
      </c>
      <c r="AE17" s="95"/>
      <c r="AF17" s="173">
        <f>IF(AD18="","",AD17/AD18)</f>
        <v>1</v>
      </c>
      <c r="AG17" s="96"/>
      <c r="AH17" s="97">
        <v>128</v>
      </c>
      <c r="AI17" s="95"/>
      <c r="AJ17" s="173">
        <f>IF(AH18="","",AH17/AH18)</f>
        <v>1</v>
      </c>
      <c r="AK17" s="96"/>
      <c r="AL17" s="97">
        <v>128</v>
      </c>
      <c r="AM17" s="95"/>
      <c r="AN17" s="173">
        <f>IF(AL18="","",AL17/AL18)</f>
        <v>1</v>
      </c>
      <c r="AO17" s="96"/>
      <c r="AP17" s="97">
        <v>128</v>
      </c>
      <c r="AQ17" s="95"/>
      <c r="AR17" s="173">
        <f>IF(AP18="","",AP17/AP18)</f>
        <v>1</v>
      </c>
      <c r="AS17" s="96"/>
      <c r="AT17" s="97">
        <v>128</v>
      </c>
      <c r="AU17" s="95"/>
      <c r="AV17" s="173">
        <f>IF(AT18="","",AT17/AT18)</f>
        <v>1</v>
      </c>
      <c r="AW17" s="96"/>
      <c r="AX17" s="97"/>
      <c r="AY17" s="95"/>
      <c r="AZ17" s="173" t="str">
        <f>IF(AX18="","",AX17/AX18)</f>
        <v/>
      </c>
      <c r="BA17" s="96"/>
      <c r="BB17" s="97"/>
      <c r="BC17" s="95"/>
      <c r="BD17" s="173" t="str">
        <f>IF(BB18="","",BB17/BB18)</f>
        <v/>
      </c>
    </row>
    <row r="18" spans="1:59" s="114" customFormat="1" ht="38.25" customHeight="1" thickBot="1" x14ac:dyDescent="0.3">
      <c r="A18" s="179"/>
      <c r="B18" s="179"/>
      <c r="C18" s="107"/>
      <c r="D18" s="101" t="s">
        <v>25</v>
      </c>
      <c r="E18" s="102"/>
      <c r="F18" s="103"/>
      <c r="G18" s="115" t="s">
        <v>27</v>
      </c>
      <c r="H18" s="116"/>
      <c r="I18" s="105"/>
      <c r="J18" s="64">
        <v>88</v>
      </c>
      <c r="K18" s="116"/>
      <c r="L18" s="174"/>
      <c r="M18" s="103"/>
      <c r="N18" s="109">
        <v>143</v>
      </c>
      <c r="O18" s="102"/>
      <c r="P18" s="174"/>
      <c r="Q18" s="103"/>
      <c r="R18" s="65">
        <v>128</v>
      </c>
      <c r="S18" s="102"/>
      <c r="T18" s="174"/>
      <c r="U18" s="103"/>
      <c r="V18" s="65">
        <v>128</v>
      </c>
      <c r="W18" s="102"/>
      <c r="X18" s="174"/>
      <c r="Y18" s="103"/>
      <c r="Z18" s="65">
        <v>128</v>
      </c>
      <c r="AA18" s="102"/>
      <c r="AB18" s="174"/>
      <c r="AC18" s="103"/>
      <c r="AD18" s="65">
        <v>128</v>
      </c>
      <c r="AE18" s="102"/>
      <c r="AF18" s="174"/>
      <c r="AG18" s="103"/>
      <c r="AH18" s="65">
        <v>128</v>
      </c>
      <c r="AI18" s="102"/>
      <c r="AJ18" s="174"/>
      <c r="AK18" s="103"/>
      <c r="AL18" s="65">
        <v>128</v>
      </c>
      <c r="AM18" s="102"/>
      <c r="AN18" s="174"/>
      <c r="AO18" s="103"/>
      <c r="AP18" s="65">
        <v>128</v>
      </c>
      <c r="AQ18" s="102"/>
      <c r="AR18" s="174"/>
      <c r="AS18" s="103"/>
      <c r="AT18" s="65">
        <v>128</v>
      </c>
      <c r="AU18" s="102"/>
      <c r="AV18" s="174"/>
      <c r="AW18" s="103"/>
      <c r="AX18" s="65"/>
      <c r="AY18" s="102"/>
      <c r="AZ18" s="174"/>
      <c r="BA18" s="103"/>
      <c r="BB18" s="65"/>
      <c r="BC18" s="102"/>
      <c r="BD18" s="174"/>
    </row>
    <row r="19" spans="1:59" ht="15.75" thickBot="1" x14ac:dyDescent="0.3">
      <c r="A19" s="66"/>
      <c r="B19" s="66"/>
      <c r="C19" s="66"/>
      <c r="D19" s="66"/>
      <c r="E19" s="66"/>
      <c r="F19" s="66"/>
      <c r="G19" s="67"/>
      <c r="H19" s="67"/>
      <c r="I19" s="67"/>
      <c r="J19" s="67"/>
      <c r="K19" s="67"/>
      <c r="L19" s="68"/>
      <c r="M19" s="66"/>
      <c r="N19" s="69"/>
      <c r="O19" s="66"/>
      <c r="P19" s="66"/>
      <c r="Q19" s="66"/>
      <c r="R19" s="70"/>
      <c r="S19" s="66"/>
      <c r="T19" s="66"/>
      <c r="U19" s="66"/>
      <c r="V19" s="69"/>
      <c r="W19" s="66"/>
      <c r="X19" s="66"/>
      <c r="Y19" s="66"/>
      <c r="Z19" s="71"/>
      <c r="AA19" s="72"/>
      <c r="AB19" s="72"/>
      <c r="AC19" s="66"/>
      <c r="AD19" s="69"/>
      <c r="AE19" s="66"/>
      <c r="AF19" s="66"/>
      <c r="AG19" s="66"/>
      <c r="AH19" s="69"/>
      <c r="AI19" s="66"/>
      <c r="AJ19" s="66"/>
      <c r="AK19" s="66"/>
      <c r="AL19" s="69"/>
      <c r="AM19" s="66"/>
      <c r="AN19" s="66"/>
      <c r="AO19" s="66"/>
      <c r="AP19" s="69"/>
      <c r="AQ19" s="66"/>
      <c r="AR19" s="66"/>
      <c r="AS19" s="66"/>
      <c r="AT19" s="69"/>
      <c r="AU19" s="66"/>
      <c r="AV19" s="66"/>
      <c r="AW19" s="66"/>
      <c r="AX19" s="73"/>
      <c r="AY19" s="66"/>
      <c r="AZ19" s="66"/>
      <c r="BA19" s="66"/>
      <c r="BB19" s="69"/>
      <c r="BC19" s="66"/>
      <c r="BD19" s="66"/>
    </row>
    <row r="20" spans="1:59" ht="16.5" thickBot="1" x14ac:dyDescent="0.3">
      <c r="A20" s="74"/>
      <c r="B20" s="75" t="s">
        <v>28</v>
      </c>
      <c r="C20" s="75"/>
      <c r="D20" s="75"/>
      <c r="E20" s="75"/>
      <c r="F20" s="75"/>
      <c r="G20" s="28"/>
      <c r="H20" s="28"/>
      <c r="I20" s="28"/>
      <c r="J20" s="28"/>
      <c r="K20" s="28"/>
      <c r="L20" s="29"/>
      <c r="M20" s="75"/>
      <c r="N20" s="76"/>
      <c r="O20" s="75"/>
      <c r="P20" s="77"/>
      <c r="Q20" s="75"/>
      <c r="R20" s="78"/>
      <c r="S20" s="75"/>
      <c r="T20" s="77"/>
      <c r="U20" s="75"/>
      <c r="V20" s="76"/>
      <c r="W20" s="75"/>
      <c r="X20" s="77"/>
      <c r="Y20" s="75"/>
      <c r="Z20" s="35"/>
      <c r="AA20" s="36"/>
      <c r="AB20" s="37"/>
      <c r="AC20" s="75"/>
      <c r="AD20" s="76"/>
      <c r="AE20" s="75"/>
      <c r="AF20" s="77"/>
      <c r="AG20" s="75"/>
      <c r="AH20" s="76"/>
      <c r="AI20" s="75"/>
      <c r="AJ20" s="77"/>
      <c r="AK20" s="75"/>
      <c r="AL20" s="76"/>
      <c r="AM20" s="75"/>
      <c r="AN20" s="77"/>
      <c r="AO20" s="75"/>
      <c r="AP20" s="76"/>
      <c r="AQ20" s="75"/>
      <c r="AR20" s="77"/>
      <c r="AS20" s="75"/>
      <c r="AT20" s="76"/>
      <c r="AU20" s="75"/>
      <c r="AV20" s="77"/>
      <c r="AW20" s="75"/>
      <c r="AX20" s="79"/>
      <c r="AY20" s="75"/>
      <c r="AZ20" s="77"/>
      <c r="BA20" s="75"/>
      <c r="BB20" s="76"/>
      <c r="BC20" s="75"/>
      <c r="BD20" s="77"/>
    </row>
    <row r="21" spans="1:59" ht="45" customHeight="1" thickBot="1" x14ac:dyDescent="0.3">
      <c r="A21" s="39" t="s">
        <v>8</v>
      </c>
      <c r="B21" s="40" t="s">
        <v>9</v>
      </c>
      <c r="C21" s="41" t="s">
        <v>10</v>
      </c>
      <c r="D21" s="40"/>
      <c r="E21" s="42"/>
      <c r="F21" s="166" t="s">
        <v>11</v>
      </c>
      <c r="G21" s="167"/>
      <c r="H21" s="168"/>
      <c r="I21" s="166" t="s">
        <v>116</v>
      </c>
      <c r="J21" s="167"/>
      <c r="K21" s="168"/>
      <c r="L21" s="128" t="s">
        <v>12</v>
      </c>
      <c r="M21" s="166" t="s">
        <v>29</v>
      </c>
      <c r="N21" s="167"/>
      <c r="O21" s="168"/>
      <c r="P21" s="42" t="s">
        <v>12</v>
      </c>
      <c r="Q21" s="166" t="s">
        <v>30</v>
      </c>
      <c r="R21" s="167"/>
      <c r="S21" s="168"/>
      <c r="T21" s="42" t="s">
        <v>12</v>
      </c>
      <c r="U21" s="166" t="s">
        <v>31</v>
      </c>
      <c r="V21" s="167"/>
      <c r="W21" s="168"/>
      <c r="X21" s="42" t="s">
        <v>12</v>
      </c>
      <c r="Y21" s="166" t="s">
        <v>68</v>
      </c>
      <c r="Z21" s="167"/>
      <c r="AA21" s="168"/>
      <c r="AB21" s="42" t="s">
        <v>12</v>
      </c>
      <c r="AC21" s="166" t="s">
        <v>69</v>
      </c>
      <c r="AD21" s="167"/>
      <c r="AE21" s="168"/>
      <c r="AF21" s="42" t="s">
        <v>12</v>
      </c>
      <c r="AG21" s="166" t="s">
        <v>70</v>
      </c>
      <c r="AH21" s="167"/>
      <c r="AI21" s="168"/>
      <c r="AJ21" s="42" t="s">
        <v>12</v>
      </c>
      <c r="AK21" s="166" t="s">
        <v>71</v>
      </c>
      <c r="AL21" s="167"/>
      <c r="AM21" s="168"/>
      <c r="AN21" s="42" t="s">
        <v>12</v>
      </c>
      <c r="AO21" s="166" t="s">
        <v>120</v>
      </c>
      <c r="AP21" s="167"/>
      <c r="AQ21" s="168"/>
      <c r="AR21" s="42" t="s">
        <v>12</v>
      </c>
      <c r="AS21" s="166" t="s">
        <v>117</v>
      </c>
      <c r="AT21" s="167"/>
      <c r="AU21" s="168"/>
      <c r="AV21" s="42" t="s">
        <v>12</v>
      </c>
      <c r="AW21" s="166" t="s">
        <v>118</v>
      </c>
      <c r="AX21" s="167"/>
      <c r="AY21" s="168"/>
      <c r="AZ21" s="42" t="s">
        <v>12</v>
      </c>
      <c r="BA21" s="166" t="s">
        <v>119</v>
      </c>
      <c r="BB21" s="167"/>
      <c r="BC21" s="168"/>
      <c r="BD21" s="42" t="s">
        <v>12</v>
      </c>
    </row>
    <row r="22" spans="1:59" s="114" customFormat="1" ht="42" customHeight="1" x14ac:dyDescent="0.25">
      <c r="A22" s="184">
        <v>5</v>
      </c>
      <c r="B22" s="180" t="s">
        <v>32</v>
      </c>
      <c r="C22" s="106"/>
      <c r="D22" s="83" t="s">
        <v>33</v>
      </c>
      <c r="E22" s="95"/>
      <c r="F22" s="96"/>
      <c r="G22" s="111" t="s">
        <v>34</v>
      </c>
      <c r="H22" s="112"/>
      <c r="I22" s="94"/>
      <c r="J22" s="111">
        <v>16882</v>
      </c>
      <c r="K22" s="112"/>
      <c r="L22" s="186">
        <f>IF(J23="","",J22/J23)</f>
        <v>1.1031823825393714</v>
      </c>
      <c r="M22" s="96"/>
      <c r="N22" s="82">
        <v>9996</v>
      </c>
      <c r="O22" s="95"/>
      <c r="P22" s="182">
        <f>IF(N23="","",N22/N23)</f>
        <v>0.64732547597461465</v>
      </c>
      <c r="Q22" s="96"/>
      <c r="R22" s="82">
        <v>10422</v>
      </c>
      <c r="S22" s="95"/>
      <c r="T22" s="182">
        <f>IF(R23="","",R22/R23)</f>
        <v>0.69904084781004761</v>
      </c>
      <c r="U22" s="96"/>
      <c r="V22" s="82">
        <v>23004</v>
      </c>
      <c r="W22" s="95"/>
      <c r="X22" s="182">
        <f>IF(V23="","",V22/V23)</f>
        <v>1.3677388667578334</v>
      </c>
      <c r="Y22" s="96"/>
      <c r="Z22" s="82">
        <v>21098</v>
      </c>
      <c r="AA22" s="95"/>
      <c r="AB22" s="182">
        <f>IF(Z23="","",Z22/Z23)</f>
        <v>1.2867772627470115</v>
      </c>
      <c r="AC22" s="96"/>
      <c r="AD22" s="82">
        <v>13255</v>
      </c>
      <c r="AE22" s="95"/>
      <c r="AF22" s="182">
        <f>IF(AD23="","",AD22/AD23)</f>
        <v>0.84788588242819674</v>
      </c>
      <c r="AG22" s="96"/>
      <c r="AH22" s="82">
        <v>13920</v>
      </c>
      <c r="AI22" s="95"/>
      <c r="AJ22" s="182">
        <f>IF(AH23="","",AH22/AH23)</f>
        <v>0.90926905741720554</v>
      </c>
      <c r="AK22" s="96"/>
      <c r="AL22" s="82">
        <v>15527</v>
      </c>
      <c r="AM22" s="95"/>
      <c r="AN22" s="182">
        <f>IF(AL23="","",AL22/AL23)</f>
        <v>1.0704584625991038</v>
      </c>
      <c r="AO22" s="96"/>
      <c r="AP22" s="82">
        <v>17561</v>
      </c>
      <c r="AQ22" s="95"/>
      <c r="AR22" s="182">
        <f>IF(AP23="","",AP22/AP23)</f>
        <v>1.0954400848356309</v>
      </c>
      <c r="AS22" s="96"/>
      <c r="AT22" s="82">
        <v>18676</v>
      </c>
      <c r="AU22" s="98"/>
      <c r="AV22" s="182">
        <f>IF(AT23="","",AT22/AT23)</f>
        <v>1.2949660241298018</v>
      </c>
      <c r="AW22" s="96"/>
      <c r="AX22" s="82"/>
      <c r="AY22" s="95"/>
      <c r="AZ22" s="182" t="str">
        <f>IF(AX23="","",AX22/AX23)</f>
        <v/>
      </c>
      <c r="BA22" s="96"/>
      <c r="BB22" s="82"/>
      <c r="BC22" s="95"/>
      <c r="BD22" s="182" t="str">
        <f>IF(BB23="","",BB22/BB23)</f>
        <v/>
      </c>
      <c r="BF22" s="131"/>
    </row>
    <row r="23" spans="1:59" s="114" customFormat="1" ht="38.25" customHeight="1" thickBot="1" x14ac:dyDescent="0.3">
      <c r="A23" s="185"/>
      <c r="B23" s="181"/>
      <c r="C23" s="107"/>
      <c r="D23" s="101" t="s">
        <v>19</v>
      </c>
      <c r="E23" s="102"/>
      <c r="F23" s="103"/>
      <c r="G23" s="115" t="s">
        <v>35</v>
      </c>
      <c r="H23" s="116"/>
      <c r="I23" s="105"/>
      <c r="J23" s="99">
        <v>15303</v>
      </c>
      <c r="K23" s="116"/>
      <c r="L23" s="187"/>
      <c r="M23" s="103"/>
      <c r="N23" s="99">
        <v>15442</v>
      </c>
      <c r="O23" s="102"/>
      <c r="P23" s="183"/>
      <c r="Q23" s="103"/>
      <c r="R23" s="99">
        <v>14909</v>
      </c>
      <c r="S23" s="102"/>
      <c r="T23" s="183"/>
      <c r="U23" s="103"/>
      <c r="V23" s="99">
        <v>16819</v>
      </c>
      <c r="W23" s="102"/>
      <c r="X23" s="183"/>
      <c r="Y23" s="103"/>
      <c r="Z23" s="99">
        <v>16396</v>
      </c>
      <c r="AA23" s="102"/>
      <c r="AB23" s="183"/>
      <c r="AC23" s="103"/>
      <c r="AD23" s="99">
        <v>15633</v>
      </c>
      <c r="AE23" s="102"/>
      <c r="AF23" s="183"/>
      <c r="AG23" s="103"/>
      <c r="AH23" s="99">
        <v>15309</v>
      </c>
      <c r="AI23" s="102"/>
      <c r="AJ23" s="183"/>
      <c r="AK23" s="103"/>
      <c r="AL23" s="99">
        <v>14505</v>
      </c>
      <c r="AM23" s="102"/>
      <c r="AN23" s="183"/>
      <c r="AO23" s="103"/>
      <c r="AP23" s="99">
        <v>16031</v>
      </c>
      <c r="AQ23" s="102"/>
      <c r="AR23" s="183"/>
      <c r="AS23" s="103"/>
      <c r="AT23" s="99">
        <v>14422</v>
      </c>
      <c r="AU23" s="104"/>
      <c r="AV23" s="183"/>
      <c r="AW23" s="103"/>
      <c r="AX23" s="99"/>
      <c r="AY23" s="102"/>
      <c r="AZ23" s="183"/>
      <c r="BA23" s="103"/>
      <c r="BB23" s="99"/>
      <c r="BC23" s="102"/>
      <c r="BD23" s="183"/>
    </row>
    <row r="24" spans="1:59" s="114" customFormat="1" ht="38.25" customHeight="1" x14ac:dyDescent="0.25">
      <c r="A24" s="184">
        <v>6</v>
      </c>
      <c r="B24" s="180" t="s">
        <v>36</v>
      </c>
      <c r="C24" s="106"/>
      <c r="D24" s="83" t="s">
        <v>37</v>
      </c>
      <c r="E24" s="95"/>
      <c r="F24" s="96"/>
      <c r="G24" s="111" t="s">
        <v>38</v>
      </c>
      <c r="H24" s="112"/>
      <c r="I24" s="94"/>
      <c r="J24" s="110">
        <v>8668</v>
      </c>
      <c r="K24" s="112"/>
      <c r="L24" s="186">
        <f>IF(J25="","",J24/J25)</f>
        <v>7.9889400921658984</v>
      </c>
      <c r="M24" s="96"/>
      <c r="N24" s="82">
        <v>7836</v>
      </c>
      <c r="O24" s="95"/>
      <c r="P24" s="182">
        <f>IF(N25="","",N24/N25)</f>
        <v>7.65234375</v>
      </c>
      <c r="Q24" s="96"/>
      <c r="R24" s="82">
        <v>9238</v>
      </c>
      <c r="S24" s="95"/>
      <c r="T24" s="182">
        <f>IF(R25="","",R24/R25)</f>
        <v>7.9706643658326142</v>
      </c>
      <c r="U24" s="96"/>
      <c r="V24" s="82">
        <v>9573</v>
      </c>
      <c r="W24" s="95"/>
      <c r="X24" s="182">
        <f>IF(V25="","",V24/V25)</f>
        <v>7.8985148514851486</v>
      </c>
      <c r="Y24" s="96"/>
      <c r="Z24" s="82">
        <v>9751</v>
      </c>
      <c r="AA24" s="95"/>
      <c r="AB24" s="182">
        <f>IF(Z25="","",Z24/Z25)</f>
        <v>7.8827809215844784</v>
      </c>
      <c r="AC24" s="96"/>
      <c r="AD24" s="82">
        <v>9298</v>
      </c>
      <c r="AE24" s="95"/>
      <c r="AF24" s="182">
        <f>IF(AD25="","",AD24/AD25)</f>
        <v>8.0363007778738123</v>
      </c>
      <c r="AG24" s="96"/>
      <c r="AH24" s="82">
        <v>10189</v>
      </c>
      <c r="AI24" s="95"/>
      <c r="AJ24" s="182">
        <f>IF(AH25="","",AH24/AH25)</f>
        <v>8.5838247683235043</v>
      </c>
      <c r="AK24" s="96"/>
      <c r="AL24" s="82">
        <v>10457</v>
      </c>
      <c r="AM24" s="95"/>
      <c r="AN24" s="182">
        <f>IF(AL25="","",AL24/AL25)</f>
        <v>8.5085435313262821</v>
      </c>
      <c r="AO24" s="96"/>
      <c r="AP24" s="82">
        <v>9884</v>
      </c>
      <c r="AQ24" s="95"/>
      <c r="AR24" s="182">
        <f>IF(AP25="","",AP24/AP25)</f>
        <v>8.3268744734625102</v>
      </c>
      <c r="AS24" s="96"/>
      <c r="AT24" s="82">
        <v>10892</v>
      </c>
      <c r="AU24" s="98"/>
      <c r="AV24" s="182">
        <f>IF(AT25="","",AT24/AT25)</f>
        <v>9.504363001745201</v>
      </c>
      <c r="AW24" s="96"/>
      <c r="AX24" s="82"/>
      <c r="AY24" s="95"/>
      <c r="AZ24" s="182" t="str">
        <f>IF(AX25="","",AX24/AX25)</f>
        <v/>
      </c>
      <c r="BA24" s="96"/>
      <c r="BB24" s="82"/>
      <c r="BC24" s="95"/>
      <c r="BD24" s="182" t="str">
        <f>IF(BB25="","",BB24/BB25)</f>
        <v/>
      </c>
    </row>
    <row r="25" spans="1:59" s="114" customFormat="1" ht="38.25" customHeight="1" thickBot="1" x14ac:dyDescent="0.3">
      <c r="A25" s="185"/>
      <c r="B25" s="181"/>
      <c r="C25" s="107"/>
      <c r="D25" s="101" t="s">
        <v>39</v>
      </c>
      <c r="E25" s="102"/>
      <c r="F25" s="103"/>
      <c r="G25" s="115" t="s">
        <v>40</v>
      </c>
      <c r="H25" s="116"/>
      <c r="I25" s="105"/>
      <c r="J25" s="115">
        <v>1085</v>
      </c>
      <c r="K25" s="116"/>
      <c r="L25" s="187"/>
      <c r="M25" s="103"/>
      <c r="N25" s="99">
        <v>1024</v>
      </c>
      <c r="O25" s="102"/>
      <c r="P25" s="183"/>
      <c r="Q25" s="103"/>
      <c r="R25" s="99">
        <v>1159</v>
      </c>
      <c r="S25" s="102"/>
      <c r="T25" s="183"/>
      <c r="U25" s="103"/>
      <c r="V25" s="99">
        <v>1212</v>
      </c>
      <c r="W25" s="102"/>
      <c r="X25" s="183"/>
      <c r="Y25" s="103"/>
      <c r="Z25" s="99">
        <v>1237</v>
      </c>
      <c r="AA25" s="102"/>
      <c r="AB25" s="183"/>
      <c r="AC25" s="103"/>
      <c r="AD25" s="99">
        <v>1157</v>
      </c>
      <c r="AE25" s="102"/>
      <c r="AF25" s="183"/>
      <c r="AG25" s="103"/>
      <c r="AH25" s="99">
        <v>1187</v>
      </c>
      <c r="AI25" s="102"/>
      <c r="AJ25" s="183"/>
      <c r="AK25" s="103"/>
      <c r="AL25" s="99">
        <v>1229</v>
      </c>
      <c r="AM25" s="102"/>
      <c r="AN25" s="183"/>
      <c r="AO25" s="103"/>
      <c r="AP25" s="99">
        <v>1187</v>
      </c>
      <c r="AQ25" s="102"/>
      <c r="AR25" s="183"/>
      <c r="AS25" s="103"/>
      <c r="AT25" s="99">
        <v>1146</v>
      </c>
      <c r="AU25" s="104"/>
      <c r="AV25" s="183"/>
      <c r="AW25" s="103"/>
      <c r="AX25" s="99"/>
      <c r="AY25" s="102"/>
      <c r="AZ25" s="183"/>
      <c r="BA25" s="103"/>
      <c r="BB25" s="99"/>
      <c r="BC25" s="102"/>
      <c r="BD25" s="183"/>
    </row>
    <row r="26" spans="1:59" s="114" customFormat="1" ht="38.25" customHeight="1" x14ac:dyDescent="0.25">
      <c r="A26" s="184">
        <v>7</v>
      </c>
      <c r="B26" s="180" t="s">
        <v>41</v>
      </c>
      <c r="C26" s="106"/>
      <c r="D26" s="83" t="s">
        <v>37</v>
      </c>
      <c r="E26" s="95"/>
      <c r="F26" s="96"/>
      <c r="G26" s="111" t="s">
        <v>42</v>
      </c>
      <c r="H26" s="112"/>
      <c r="I26" s="94"/>
      <c r="J26" s="119">
        <v>2405</v>
      </c>
      <c r="K26" s="112"/>
      <c r="L26" s="186">
        <f>IF(J27="","",J26/J27)</f>
        <v>2.2165898617511521</v>
      </c>
      <c r="M26" s="96"/>
      <c r="N26" s="119">
        <v>1963</v>
      </c>
      <c r="O26" s="95"/>
      <c r="P26" s="182">
        <f>IF(N27="","",N26/N27)</f>
        <v>1.9169921875</v>
      </c>
      <c r="Q26" s="96"/>
      <c r="R26" s="119">
        <v>1977</v>
      </c>
      <c r="S26" s="95"/>
      <c r="T26" s="182">
        <f>IF(R27="","",R26/R27)</f>
        <v>1.7057808455565142</v>
      </c>
      <c r="U26" s="96"/>
      <c r="V26" s="119">
        <v>1121</v>
      </c>
      <c r="W26" s="95"/>
      <c r="X26" s="182">
        <f>IF(V27="","",V26/V27)</f>
        <v>0.92491749174917492</v>
      </c>
      <c r="Y26" s="96"/>
      <c r="Z26" s="119">
        <v>2731</v>
      </c>
      <c r="AA26" s="95"/>
      <c r="AB26" s="182">
        <f>IF(Z27="","",Z26/Z27)</f>
        <v>2.2077607113985449</v>
      </c>
      <c r="AC26" s="96"/>
      <c r="AD26" s="119">
        <v>2187</v>
      </c>
      <c r="AE26" s="95"/>
      <c r="AF26" s="182">
        <f>IF(AD27="","",AD26/AD27)</f>
        <v>1.8902333621434746</v>
      </c>
      <c r="AG26" s="96"/>
      <c r="AH26" s="119">
        <v>2067</v>
      </c>
      <c r="AI26" s="95"/>
      <c r="AJ26" s="182">
        <f>IF(AH27="","",AH26/AH27)</f>
        <v>1.7413647851727043</v>
      </c>
      <c r="AK26" s="96"/>
      <c r="AL26" s="119">
        <v>2083</v>
      </c>
      <c r="AM26" s="95"/>
      <c r="AN26" s="182">
        <f>IF(AL27="","",AL26/AL27)</f>
        <v>1.694873881204231</v>
      </c>
      <c r="AO26" s="96"/>
      <c r="AP26" s="119">
        <v>2117</v>
      </c>
      <c r="AQ26" s="95"/>
      <c r="AR26" s="182">
        <f>IF(AP27="","",AP26/AP27)</f>
        <v>1.7834877843302444</v>
      </c>
      <c r="AS26" s="96"/>
      <c r="AT26" s="119">
        <v>2526</v>
      </c>
      <c r="AU26" s="98"/>
      <c r="AV26" s="182">
        <f>IF(AT27="","",AT26/AT27)</f>
        <v>2.2041884816753927</v>
      </c>
      <c r="AW26" s="96"/>
      <c r="AX26" s="119"/>
      <c r="AY26" s="95"/>
      <c r="AZ26" s="182" t="str">
        <f>IF(AX27="","",AX26/AX27)</f>
        <v/>
      </c>
      <c r="BA26" s="96"/>
      <c r="BB26" s="119"/>
      <c r="BC26" s="95"/>
      <c r="BD26" s="182" t="str">
        <f>IF(BB27="","",BB26/BB27)</f>
        <v/>
      </c>
    </row>
    <row r="27" spans="1:59" s="114" customFormat="1" ht="38.25" customHeight="1" thickBot="1" x14ac:dyDescent="0.3">
      <c r="A27" s="185"/>
      <c r="B27" s="181"/>
      <c r="C27" s="107"/>
      <c r="D27" s="101" t="s">
        <v>37</v>
      </c>
      <c r="E27" s="102"/>
      <c r="F27" s="103"/>
      <c r="G27" s="115" t="s">
        <v>43</v>
      </c>
      <c r="H27" s="116"/>
      <c r="I27" s="105"/>
      <c r="J27" s="99">
        <v>1085</v>
      </c>
      <c r="K27" s="116"/>
      <c r="L27" s="187"/>
      <c r="M27" s="103"/>
      <c r="N27" s="99">
        <v>1024</v>
      </c>
      <c r="O27" s="102"/>
      <c r="P27" s="183"/>
      <c r="Q27" s="103"/>
      <c r="R27" s="99">
        <v>1159</v>
      </c>
      <c r="S27" s="102"/>
      <c r="T27" s="183"/>
      <c r="U27" s="103"/>
      <c r="V27" s="99">
        <v>1212</v>
      </c>
      <c r="W27" s="102"/>
      <c r="X27" s="183"/>
      <c r="Y27" s="103"/>
      <c r="Z27" s="99">
        <v>1237</v>
      </c>
      <c r="AA27" s="102"/>
      <c r="AB27" s="183"/>
      <c r="AC27" s="103"/>
      <c r="AD27" s="99">
        <v>1157</v>
      </c>
      <c r="AE27" s="102"/>
      <c r="AF27" s="183"/>
      <c r="AG27" s="103"/>
      <c r="AH27" s="99">
        <v>1187</v>
      </c>
      <c r="AI27" s="102"/>
      <c r="AJ27" s="183"/>
      <c r="AK27" s="103"/>
      <c r="AL27" s="99">
        <v>1229</v>
      </c>
      <c r="AM27" s="102"/>
      <c r="AN27" s="183"/>
      <c r="AO27" s="103"/>
      <c r="AP27" s="99">
        <v>1187</v>
      </c>
      <c r="AQ27" s="102"/>
      <c r="AR27" s="183"/>
      <c r="AS27" s="103"/>
      <c r="AT27" s="99">
        <v>1146</v>
      </c>
      <c r="AU27" s="104"/>
      <c r="AV27" s="183"/>
      <c r="AW27" s="103"/>
      <c r="AX27" s="99"/>
      <c r="AY27" s="102"/>
      <c r="AZ27" s="183"/>
      <c r="BA27" s="103"/>
      <c r="BB27" s="99"/>
      <c r="BC27" s="102"/>
      <c r="BD27" s="183"/>
    </row>
    <row r="28" spans="1:59" s="114" customFormat="1" ht="38.25" customHeight="1" x14ac:dyDescent="0.25">
      <c r="A28" s="184">
        <v>8</v>
      </c>
      <c r="B28" s="180" t="s">
        <v>44</v>
      </c>
      <c r="C28" s="106"/>
      <c r="D28" s="83" t="s">
        <v>45</v>
      </c>
      <c r="E28" s="95"/>
      <c r="F28" s="96"/>
      <c r="G28" s="111" t="s">
        <v>46</v>
      </c>
      <c r="H28" s="112"/>
      <c r="I28" s="94"/>
      <c r="J28" s="111">
        <v>8554</v>
      </c>
      <c r="K28" s="112"/>
      <c r="L28" s="190">
        <f>IF(J29="","",((J28/J29)*100))</f>
        <v>78.054567022538563</v>
      </c>
      <c r="M28" s="96"/>
      <c r="N28" s="82">
        <v>8110</v>
      </c>
      <c r="O28" s="95"/>
      <c r="P28" s="188">
        <f>IF(N29="","",((N28/N29)*100))</f>
        <v>80.512260498361954</v>
      </c>
      <c r="Q28" s="96"/>
      <c r="R28" s="82">
        <v>9283</v>
      </c>
      <c r="S28" s="95"/>
      <c r="T28" s="188">
        <f>IF(R29="","",((R28/R29)*100))</f>
        <v>82.442273534635873</v>
      </c>
      <c r="U28" s="96"/>
      <c r="V28" s="82">
        <v>10731</v>
      </c>
      <c r="W28" s="95"/>
      <c r="X28" s="188">
        <f>IF(V29="","",((V28/V29)*100))</f>
        <v>90.541680728990897</v>
      </c>
      <c r="Y28" s="96"/>
      <c r="Z28" s="82">
        <v>9420</v>
      </c>
      <c r="AA28" s="95"/>
      <c r="AB28" s="188">
        <f>IF(Z29="","",((Z28/Z29)*100))</f>
        <v>77.524483581598219</v>
      </c>
      <c r="AC28" s="96"/>
      <c r="AD28" s="82">
        <v>9853</v>
      </c>
      <c r="AE28" s="95"/>
      <c r="AF28" s="188">
        <f>IF(AD29="","",((AD28/AD29)*100))</f>
        <v>81.835548172757484</v>
      </c>
      <c r="AG28" s="96"/>
      <c r="AH28" s="82">
        <v>10374</v>
      </c>
      <c r="AI28" s="95"/>
      <c r="AJ28" s="188">
        <f>IF(AH29="","",((AH28/AH29)*100))</f>
        <v>83.385579937304072</v>
      </c>
      <c r="AK28" s="96"/>
      <c r="AL28" s="82">
        <v>10620</v>
      </c>
      <c r="AM28" s="95"/>
      <c r="AN28" s="188">
        <f>IF(AL29="","",((AL28/AL29)*100))</f>
        <v>83.602298669605602</v>
      </c>
      <c r="AO28" s="96"/>
      <c r="AP28" s="82">
        <v>10377</v>
      </c>
      <c r="AQ28" s="95"/>
      <c r="AR28" s="188">
        <f>IF(AP29="","",((AP28/AP29)*100))</f>
        <v>83.055866816071713</v>
      </c>
      <c r="AS28" s="96"/>
      <c r="AT28" s="82">
        <v>10222</v>
      </c>
      <c r="AU28" s="98"/>
      <c r="AV28" s="188">
        <f>IF(AT29="","",((AT28/AT29)*100))</f>
        <v>80.185127078757461</v>
      </c>
      <c r="AW28" s="96"/>
      <c r="AX28" s="82"/>
      <c r="AY28" s="95"/>
      <c r="AZ28" s="188" t="str">
        <f>IF(AX29="","",((AX28/AX29)*100))</f>
        <v/>
      </c>
      <c r="BA28" s="96"/>
      <c r="BB28" s="82"/>
      <c r="BC28" s="95"/>
      <c r="BD28" s="188" t="str">
        <f>IF(BB29="","",((BB28/BB29)*100))</f>
        <v/>
      </c>
    </row>
    <row r="29" spans="1:59" s="114" customFormat="1" ht="38.25" customHeight="1" thickBot="1" x14ac:dyDescent="0.3">
      <c r="A29" s="185"/>
      <c r="B29" s="181"/>
      <c r="C29" s="107"/>
      <c r="D29" s="101" t="s">
        <v>45</v>
      </c>
      <c r="E29" s="102"/>
      <c r="F29" s="103"/>
      <c r="G29" s="115" t="s">
        <v>47</v>
      </c>
      <c r="H29" s="116"/>
      <c r="I29" s="105"/>
      <c r="J29" s="99">
        <v>10959</v>
      </c>
      <c r="K29" s="116"/>
      <c r="L29" s="191"/>
      <c r="M29" s="103"/>
      <c r="N29" s="99">
        <v>10073</v>
      </c>
      <c r="O29" s="102"/>
      <c r="P29" s="189"/>
      <c r="Q29" s="103"/>
      <c r="R29" s="99">
        <v>11260</v>
      </c>
      <c r="S29" s="102"/>
      <c r="T29" s="189"/>
      <c r="U29" s="103"/>
      <c r="V29" s="99">
        <v>11852</v>
      </c>
      <c r="W29" s="102"/>
      <c r="X29" s="189"/>
      <c r="Y29" s="103"/>
      <c r="Z29" s="99">
        <v>12151</v>
      </c>
      <c r="AA29" s="102"/>
      <c r="AB29" s="189"/>
      <c r="AC29" s="103"/>
      <c r="AD29" s="99">
        <v>12040</v>
      </c>
      <c r="AE29" s="102"/>
      <c r="AF29" s="189"/>
      <c r="AG29" s="103"/>
      <c r="AH29" s="99">
        <v>12441</v>
      </c>
      <c r="AI29" s="102"/>
      <c r="AJ29" s="189"/>
      <c r="AK29" s="103"/>
      <c r="AL29" s="99">
        <v>12703</v>
      </c>
      <c r="AM29" s="102"/>
      <c r="AN29" s="189"/>
      <c r="AO29" s="103"/>
      <c r="AP29" s="99">
        <v>12494</v>
      </c>
      <c r="AQ29" s="102"/>
      <c r="AR29" s="189"/>
      <c r="AS29" s="103"/>
      <c r="AT29" s="99">
        <v>12748</v>
      </c>
      <c r="AU29" s="104"/>
      <c r="AV29" s="189"/>
      <c r="AW29" s="103"/>
      <c r="AX29" s="99"/>
      <c r="AY29" s="102"/>
      <c r="AZ29" s="189"/>
      <c r="BA29" s="103"/>
      <c r="BB29" s="99"/>
      <c r="BC29" s="102"/>
      <c r="BD29" s="189"/>
    </row>
    <row r="30" spans="1:59" s="114" customFormat="1" ht="38.25" customHeight="1" thickBot="1" x14ac:dyDescent="0.3">
      <c r="A30" s="184">
        <v>9</v>
      </c>
      <c r="B30" s="180" t="s">
        <v>48</v>
      </c>
      <c r="C30" s="106"/>
      <c r="D30" s="83" t="s">
        <v>49</v>
      </c>
      <c r="E30" s="95"/>
      <c r="F30" s="96"/>
      <c r="G30" s="111" t="s">
        <v>50</v>
      </c>
      <c r="H30" s="112"/>
      <c r="I30" s="94"/>
      <c r="J30" s="99">
        <v>1085</v>
      </c>
      <c r="K30" s="112"/>
      <c r="L30" s="186">
        <f>IF(J31="","",J30/J31)</f>
        <v>3.0823863636363638</v>
      </c>
      <c r="M30" s="96"/>
      <c r="N30" s="99">
        <v>1024</v>
      </c>
      <c r="O30" s="95"/>
      <c r="P30" s="182">
        <f>IF(N31="","",N30/N31)</f>
        <v>2.9425287356321839</v>
      </c>
      <c r="Q30" s="96"/>
      <c r="R30" s="99">
        <v>1159</v>
      </c>
      <c r="S30" s="95"/>
      <c r="T30" s="182">
        <f>IF(R31="","",R30/R31)</f>
        <v>3.1928374655647382</v>
      </c>
      <c r="U30" s="96"/>
      <c r="V30" s="99">
        <v>1212</v>
      </c>
      <c r="W30" s="95"/>
      <c r="X30" s="182">
        <f>IF(V31="","",V30/V31)</f>
        <v>3.0683544303797468</v>
      </c>
      <c r="Y30" s="96"/>
      <c r="Z30" s="99">
        <v>1237</v>
      </c>
      <c r="AA30" s="95"/>
      <c r="AB30" s="182">
        <f>IF(Z31="","",Z30/Z31)</f>
        <v>3.1556122448979593</v>
      </c>
      <c r="AC30" s="96"/>
      <c r="AD30" s="99">
        <v>1157</v>
      </c>
      <c r="AE30" s="95"/>
      <c r="AF30" s="182">
        <f>IF(AD31="","",AD30/AD31)</f>
        <v>2.8852867830423938</v>
      </c>
      <c r="AG30" s="96"/>
      <c r="AH30" s="99">
        <v>1187</v>
      </c>
      <c r="AI30" s="95"/>
      <c r="AJ30" s="182">
        <f>IF(AH31="","",AH30/AH31)</f>
        <v>2.9600997506234412</v>
      </c>
      <c r="AK30" s="96"/>
      <c r="AL30" s="99">
        <v>1229</v>
      </c>
      <c r="AM30" s="95"/>
      <c r="AN30" s="182">
        <f>IF(AL31="","",AL30/AL31)</f>
        <v>2.9975609756097561</v>
      </c>
      <c r="AO30" s="96"/>
      <c r="AP30" s="99">
        <v>1187</v>
      </c>
      <c r="AQ30" s="95"/>
      <c r="AR30" s="182">
        <f>IF(AP31="","",AP30/AP31)</f>
        <v>2.8533653846153846</v>
      </c>
      <c r="AS30" s="96"/>
      <c r="AT30" s="99">
        <v>1146</v>
      </c>
      <c r="AU30" s="98"/>
      <c r="AV30" s="182">
        <f>IF(AT31="","",AT30/AT31)</f>
        <v>2.7883211678832116</v>
      </c>
      <c r="AW30" s="96"/>
      <c r="AX30" s="99"/>
      <c r="AY30" s="95"/>
      <c r="AZ30" s="182" t="str">
        <f>IF(AX31="","",AX30/AX31)</f>
        <v/>
      </c>
      <c r="BA30" s="96"/>
      <c r="BB30" s="99"/>
      <c r="BC30" s="95"/>
      <c r="BD30" s="182" t="str">
        <f>IF(BB31="","",BB30/BB31)</f>
        <v/>
      </c>
    </row>
    <row r="31" spans="1:59" s="114" customFormat="1" ht="38.25" customHeight="1" thickBot="1" x14ac:dyDescent="0.3">
      <c r="A31" s="185"/>
      <c r="B31" s="181"/>
      <c r="C31" s="107"/>
      <c r="D31" s="101" t="s">
        <v>51</v>
      </c>
      <c r="E31" s="102"/>
      <c r="F31" s="103"/>
      <c r="G31" s="115" t="s">
        <v>52</v>
      </c>
      <c r="H31" s="116"/>
      <c r="I31" s="105"/>
      <c r="J31" s="115">
        <v>352</v>
      </c>
      <c r="K31" s="116"/>
      <c r="L31" s="187"/>
      <c r="M31" s="103"/>
      <c r="N31" s="99">
        <v>348</v>
      </c>
      <c r="O31" s="102"/>
      <c r="P31" s="183"/>
      <c r="Q31" s="103"/>
      <c r="R31" s="99">
        <v>363</v>
      </c>
      <c r="S31" s="102"/>
      <c r="T31" s="183"/>
      <c r="U31" s="103"/>
      <c r="V31" s="99">
        <v>395</v>
      </c>
      <c r="W31" s="102"/>
      <c r="X31" s="183"/>
      <c r="Y31" s="103"/>
      <c r="Z31" s="99">
        <v>392</v>
      </c>
      <c r="AA31" s="102"/>
      <c r="AB31" s="183"/>
      <c r="AC31" s="103"/>
      <c r="AD31" s="99">
        <v>401</v>
      </c>
      <c r="AE31" s="102"/>
      <c r="AF31" s="183"/>
      <c r="AG31" s="103"/>
      <c r="AH31" s="99">
        <v>401</v>
      </c>
      <c r="AI31" s="102"/>
      <c r="AJ31" s="183"/>
      <c r="AK31" s="103"/>
      <c r="AL31" s="99">
        <v>410</v>
      </c>
      <c r="AM31" s="102"/>
      <c r="AN31" s="183"/>
      <c r="AO31" s="103"/>
      <c r="AP31" s="99">
        <v>416</v>
      </c>
      <c r="AQ31" s="102"/>
      <c r="AR31" s="183"/>
      <c r="AS31" s="103"/>
      <c r="AT31" s="99">
        <v>411</v>
      </c>
      <c r="AU31" s="104"/>
      <c r="AV31" s="183"/>
      <c r="AW31" s="103"/>
      <c r="AX31" s="99"/>
      <c r="AY31" s="102"/>
      <c r="AZ31" s="183"/>
      <c r="BA31" s="103"/>
      <c r="BB31" s="99"/>
      <c r="BC31" s="102"/>
      <c r="BD31" s="183"/>
      <c r="BG31" s="130"/>
    </row>
    <row r="32" spans="1:59" s="114" customFormat="1" ht="38.25" customHeight="1" x14ac:dyDescent="0.25">
      <c r="A32" s="192">
        <v>10</v>
      </c>
      <c r="B32" s="194" t="s">
        <v>53</v>
      </c>
      <c r="C32" s="106"/>
      <c r="D32" s="83" t="s">
        <v>54</v>
      </c>
      <c r="E32" s="95"/>
      <c r="F32" s="96"/>
      <c r="G32" s="111" t="s">
        <v>55</v>
      </c>
      <c r="H32" s="112"/>
      <c r="I32" s="94"/>
      <c r="J32" s="120">
        <v>8333</v>
      </c>
      <c r="K32" s="112"/>
      <c r="L32" s="196">
        <f>IF(J33="","",J32/J33)</f>
        <v>0.54453375155198325</v>
      </c>
      <c r="M32" s="96"/>
      <c r="N32" s="82">
        <v>8403</v>
      </c>
      <c r="O32" s="95"/>
      <c r="P32" s="182">
        <f>IF(N33="","",N32/N33)</f>
        <v>0.54416526356689543</v>
      </c>
      <c r="Q32" s="96"/>
      <c r="R32" s="82">
        <v>8803</v>
      </c>
      <c r="S32" s="95"/>
      <c r="T32" s="198">
        <f>IF(R33="","",R32/R33)</f>
        <v>0.59044872224830636</v>
      </c>
      <c r="U32" s="96"/>
      <c r="V32" s="82">
        <v>8778</v>
      </c>
      <c r="W32" s="95"/>
      <c r="X32" s="200">
        <f>IF(V33="","",V32/V33)</f>
        <v>0.52190974493132769</v>
      </c>
      <c r="Y32" s="96"/>
      <c r="Z32" s="82">
        <v>8643</v>
      </c>
      <c r="AA32" s="95"/>
      <c r="AB32" s="202">
        <f>IF(Z33="","",Z32/Z33)</f>
        <v>0.52714076604049764</v>
      </c>
      <c r="AC32" s="96"/>
      <c r="AD32" s="82">
        <v>8310</v>
      </c>
      <c r="AE32" s="95"/>
      <c r="AF32" s="202">
        <f>IF(AD33="","",AD32/AD33)</f>
        <v>0.53156783726731915</v>
      </c>
      <c r="AG32" s="96"/>
      <c r="AH32" s="82">
        <v>8448</v>
      </c>
      <c r="AI32" s="95"/>
      <c r="AJ32" s="202">
        <f>IF(AH33="","",AH32/AH33)</f>
        <v>0.55183225553595927</v>
      </c>
      <c r="AK32" s="96"/>
      <c r="AL32" s="82">
        <v>8166</v>
      </c>
      <c r="AM32" s="95"/>
      <c r="AN32" s="202">
        <f>IF(AL33="","",AL32/AL33)</f>
        <v>0.56297828335056876</v>
      </c>
      <c r="AO32" s="96"/>
      <c r="AP32" s="82">
        <v>8283</v>
      </c>
      <c r="AQ32" s="95"/>
      <c r="AR32" s="202">
        <f>IF(AP33="","",AP32/AP33)</f>
        <v>0.51668642006113152</v>
      </c>
      <c r="AS32" s="96"/>
      <c r="AT32" s="82">
        <v>8376</v>
      </c>
      <c r="AU32" s="98"/>
      <c r="AV32" s="200">
        <f>IF(AT33="","",AT32/AT33)</f>
        <v>0.58077936485924286</v>
      </c>
      <c r="AW32" s="96"/>
      <c r="AX32" s="82"/>
      <c r="AY32" s="95"/>
      <c r="AZ32" s="202" t="str">
        <f>IF(AX33="","",AX32/AX33)</f>
        <v/>
      </c>
      <c r="BA32" s="96"/>
      <c r="BB32" s="82"/>
      <c r="BC32" s="95"/>
      <c r="BD32" s="202" t="str">
        <f>IF(BB33="","",BB32/BB33)</f>
        <v/>
      </c>
    </row>
    <row r="33" spans="1:60" s="114" customFormat="1" ht="39" customHeight="1" thickBot="1" x14ac:dyDescent="0.3">
      <c r="A33" s="193"/>
      <c r="B33" s="195"/>
      <c r="C33" s="107"/>
      <c r="D33" s="101" t="s">
        <v>56</v>
      </c>
      <c r="E33" s="102"/>
      <c r="F33" s="103"/>
      <c r="G33" s="115" t="s">
        <v>57</v>
      </c>
      <c r="H33" s="116"/>
      <c r="I33" s="105"/>
      <c r="J33" s="99">
        <v>15303</v>
      </c>
      <c r="K33" s="116"/>
      <c r="L33" s="197"/>
      <c r="M33" s="103"/>
      <c r="N33" s="99">
        <v>15442</v>
      </c>
      <c r="O33" s="102"/>
      <c r="P33" s="183"/>
      <c r="Q33" s="103"/>
      <c r="R33" s="99">
        <v>14909</v>
      </c>
      <c r="S33" s="102"/>
      <c r="T33" s="199"/>
      <c r="U33" s="103"/>
      <c r="V33" s="99">
        <v>16819</v>
      </c>
      <c r="W33" s="102"/>
      <c r="X33" s="201"/>
      <c r="Y33" s="103"/>
      <c r="Z33" s="99">
        <v>16396</v>
      </c>
      <c r="AA33" s="102"/>
      <c r="AB33" s="203"/>
      <c r="AC33" s="103"/>
      <c r="AD33" s="99">
        <v>15633</v>
      </c>
      <c r="AE33" s="102"/>
      <c r="AF33" s="203"/>
      <c r="AG33" s="103"/>
      <c r="AH33" s="99">
        <v>15309</v>
      </c>
      <c r="AI33" s="102"/>
      <c r="AJ33" s="203"/>
      <c r="AK33" s="103"/>
      <c r="AL33" s="99">
        <v>14505</v>
      </c>
      <c r="AM33" s="102"/>
      <c r="AN33" s="203"/>
      <c r="AO33" s="103"/>
      <c r="AP33" s="99">
        <v>16031</v>
      </c>
      <c r="AQ33" s="102"/>
      <c r="AR33" s="203"/>
      <c r="AS33" s="103"/>
      <c r="AT33" s="99">
        <v>14422</v>
      </c>
      <c r="AU33" s="104"/>
      <c r="AV33" s="201"/>
      <c r="AW33" s="103"/>
      <c r="AX33" s="99"/>
      <c r="AY33" s="102"/>
      <c r="AZ33" s="203"/>
      <c r="BA33" s="103"/>
      <c r="BB33" s="99"/>
      <c r="BC33" s="102"/>
      <c r="BD33" s="203"/>
    </row>
    <row r="34" spans="1:60" ht="42" customHeight="1" x14ac:dyDescent="0.25">
      <c r="A34" s="192">
        <v>11</v>
      </c>
      <c r="B34" s="204" t="s">
        <v>58</v>
      </c>
      <c r="C34" s="62"/>
      <c r="D34" s="83" t="s">
        <v>59</v>
      </c>
      <c r="E34" s="52"/>
      <c r="F34" s="80"/>
      <c r="G34" s="53" t="s">
        <v>121</v>
      </c>
      <c r="H34" s="54"/>
      <c r="I34" s="55"/>
      <c r="J34" s="138">
        <v>6591</v>
      </c>
      <c r="K34" s="139"/>
      <c r="L34" s="206">
        <f>IF(J35="","",J34/J35)</f>
        <v>0.4306998627720055</v>
      </c>
      <c r="M34" s="140"/>
      <c r="N34" s="141">
        <v>7134</v>
      </c>
      <c r="O34" s="142"/>
      <c r="P34" s="208">
        <f>IF(N35="","",N34/N35)</f>
        <v>0.46198678927600051</v>
      </c>
      <c r="Q34" s="140"/>
      <c r="R34" s="138">
        <v>7581</v>
      </c>
      <c r="S34" s="143"/>
      <c r="T34" s="210">
        <f>IF(R35="","",R34/R35)</f>
        <v>0.50848480783419414</v>
      </c>
      <c r="U34" s="140"/>
      <c r="V34" s="141">
        <v>7609</v>
      </c>
      <c r="W34" s="142"/>
      <c r="X34" s="208">
        <f>IF(V35="","",V34/V35)</f>
        <v>0.45240501813425293</v>
      </c>
      <c r="Y34" s="140"/>
      <c r="Z34" s="144">
        <v>7378</v>
      </c>
      <c r="AA34" s="145"/>
      <c r="AB34" s="212">
        <f>IF(Z35="","",Z34/Z35)</f>
        <v>0.44998780190290316</v>
      </c>
      <c r="AC34" s="140"/>
      <c r="AD34" s="141">
        <v>6887</v>
      </c>
      <c r="AE34" s="142"/>
      <c r="AF34" s="208">
        <f>IF(AD35="","",AD34/AD35)</f>
        <v>0.44054244226955797</v>
      </c>
      <c r="AG34" s="140"/>
      <c r="AH34" s="141">
        <v>6929</v>
      </c>
      <c r="AI34" s="142"/>
      <c r="AJ34" s="208">
        <f>IF(AH35="","",AH34/AH35)</f>
        <v>0.4526095760663662</v>
      </c>
      <c r="AK34" s="146"/>
      <c r="AL34" s="141">
        <v>6865</v>
      </c>
      <c r="AM34" s="142"/>
      <c r="AN34" s="208">
        <f>IF(AL35="","",AL34/AL35)</f>
        <v>0.47328507411237503</v>
      </c>
      <c r="AO34" s="140"/>
      <c r="AP34" s="141">
        <v>6904</v>
      </c>
      <c r="AQ34" s="142"/>
      <c r="AR34" s="214">
        <f>IF(AP35="","",AP34/AP35)</f>
        <v>0.4306655854282328</v>
      </c>
      <c r="AS34" s="140"/>
      <c r="AT34" s="141">
        <v>6795</v>
      </c>
      <c r="AU34" s="228"/>
      <c r="AV34" s="214">
        <f>IF(AT35="","",AT34/AT35)</f>
        <v>0.47115517958674247</v>
      </c>
      <c r="AW34" s="80"/>
      <c r="AX34" s="84"/>
      <c r="AY34" s="85"/>
      <c r="AZ34" s="216" t="str">
        <f>IF(AX35="","",AX34/AX35)</f>
        <v/>
      </c>
      <c r="BA34" s="80"/>
      <c r="BB34" s="84"/>
      <c r="BC34" s="85"/>
      <c r="BD34" s="216" t="str">
        <f>IF(BB35="","",BB34/BB35)</f>
        <v/>
      </c>
    </row>
    <row r="35" spans="1:60" ht="42" customHeight="1" thickBot="1" x14ac:dyDescent="0.3">
      <c r="A35" s="193"/>
      <c r="B35" s="205"/>
      <c r="C35" s="63"/>
      <c r="D35" s="56" t="s">
        <v>56</v>
      </c>
      <c r="E35" s="57"/>
      <c r="F35" s="58"/>
      <c r="G35" s="59" t="s">
        <v>57</v>
      </c>
      <c r="H35" s="60"/>
      <c r="I35" s="61"/>
      <c r="J35" s="147">
        <v>15303</v>
      </c>
      <c r="K35" s="148"/>
      <c r="L35" s="207"/>
      <c r="M35" s="149"/>
      <c r="N35" s="150">
        <v>15442</v>
      </c>
      <c r="O35" s="151"/>
      <c r="P35" s="209"/>
      <c r="Q35" s="149"/>
      <c r="R35" s="147">
        <v>14909</v>
      </c>
      <c r="S35" s="152"/>
      <c r="T35" s="211"/>
      <c r="U35" s="149"/>
      <c r="V35" s="150">
        <v>16819</v>
      </c>
      <c r="W35" s="151"/>
      <c r="X35" s="209"/>
      <c r="Y35" s="149"/>
      <c r="Z35" s="153">
        <v>16396</v>
      </c>
      <c r="AA35" s="154"/>
      <c r="AB35" s="213"/>
      <c r="AC35" s="149"/>
      <c r="AD35" s="150">
        <v>15633</v>
      </c>
      <c r="AE35" s="151"/>
      <c r="AF35" s="209"/>
      <c r="AG35" s="149"/>
      <c r="AH35" s="150">
        <v>15309</v>
      </c>
      <c r="AI35" s="151"/>
      <c r="AJ35" s="209"/>
      <c r="AK35" s="155"/>
      <c r="AL35" s="150">
        <v>14505</v>
      </c>
      <c r="AM35" s="151"/>
      <c r="AN35" s="209"/>
      <c r="AO35" s="149"/>
      <c r="AP35" s="150">
        <v>16031</v>
      </c>
      <c r="AQ35" s="151"/>
      <c r="AR35" s="215"/>
      <c r="AS35" s="149"/>
      <c r="AT35" s="150">
        <v>14422</v>
      </c>
      <c r="AU35" s="229"/>
      <c r="AV35" s="215"/>
      <c r="AW35" s="81"/>
      <c r="AX35" s="86"/>
      <c r="AY35" s="87"/>
      <c r="AZ35" s="217"/>
      <c r="BA35" s="81"/>
      <c r="BB35" s="86"/>
      <c r="BC35" s="87"/>
      <c r="BD35" s="217"/>
    </row>
    <row r="36" spans="1:60" s="114" customFormat="1" ht="38.25" customHeight="1" x14ac:dyDescent="0.25">
      <c r="A36" s="184">
        <v>12</v>
      </c>
      <c r="B36" s="180" t="s">
        <v>60</v>
      </c>
      <c r="C36" s="106"/>
      <c r="D36" s="83" t="s">
        <v>61</v>
      </c>
      <c r="E36" s="95"/>
      <c r="F36" s="96"/>
      <c r="G36" s="111" t="s">
        <v>62</v>
      </c>
      <c r="H36" s="112"/>
      <c r="I36" s="94"/>
      <c r="J36" s="82">
        <v>422</v>
      </c>
      <c r="K36" s="112"/>
      <c r="L36" s="182">
        <f>IF(J37="","",J36/J37)</f>
        <v>105.5</v>
      </c>
      <c r="M36" s="96"/>
      <c r="N36" s="82">
        <v>424</v>
      </c>
      <c r="O36" s="95"/>
      <c r="P36" s="182">
        <f>IF(N37="","",N36/N37)</f>
        <v>70.666666666666671</v>
      </c>
      <c r="Q36" s="96"/>
      <c r="R36" s="82">
        <v>548</v>
      </c>
      <c r="S36" s="95"/>
      <c r="T36" s="182">
        <f>IF(R37="","",R36/R37)</f>
        <v>91.333333333333329</v>
      </c>
      <c r="U36" s="96"/>
      <c r="V36" s="82">
        <v>565</v>
      </c>
      <c r="W36" s="95"/>
      <c r="X36" s="182">
        <f>IF(V37="","",V36/V37)</f>
        <v>94.166666666666671</v>
      </c>
      <c r="Y36" s="96"/>
      <c r="Z36" s="82">
        <v>675</v>
      </c>
      <c r="AA36" s="95"/>
      <c r="AB36" s="182">
        <f>IF(Z37="","",Z36/Z37)</f>
        <v>112.5</v>
      </c>
      <c r="AC36" s="96"/>
      <c r="AD36" s="82">
        <v>524</v>
      </c>
      <c r="AE36" s="95"/>
      <c r="AF36" s="182">
        <f>IF(AD37="","",AD36/AD37)</f>
        <v>87.333333333333329</v>
      </c>
      <c r="AG36" s="96"/>
      <c r="AH36" s="82">
        <v>668</v>
      </c>
      <c r="AI36" s="95"/>
      <c r="AJ36" s="182">
        <f>IF(AH37="","",AH36/AH37)</f>
        <v>111.33333333333333</v>
      </c>
      <c r="AK36" s="136"/>
      <c r="AL36" s="82">
        <v>585</v>
      </c>
      <c r="AM36" s="95"/>
      <c r="AN36" s="182">
        <f>IF(AL37="","",AL36/AL37)</f>
        <v>97.5</v>
      </c>
      <c r="AO36" s="96"/>
      <c r="AP36" s="82">
        <v>578</v>
      </c>
      <c r="AQ36" s="95"/>
      <c r="AR36" s="182">
        <f>IF(AP37="","",AP36/AP37)</f>
        <v>96.333333333333329</v>
      </c>
      <c r="AS36" s="96"/>
      <c r="AT36" s="119">
        <v>629</v>
      </c>
      <c r="AU36" s="98"/>
      <c r="AV36" s="182">
        <f>IF(AT37="","",AT36/AT37)</f>
        <v>104.83333333333333</v>
      </c>
      <c r="AW36" s="96"/>
      <c r="AX36" s="119"/>
      <c r="AY36" s="95"/>
      <c r="AZ36" s="218" t="str">
        <f>IF(AX37="","",AX36/AX37)</f>
        <v/>
      </c>
      <c r="BA36" s="96"/>
      <c r="BB36" s="119"/>
      <c r="BC36" s="95"/>
      <c r="BD36" s="182" t="str">
        <f>IF(BB37="","",BB36/BB37)</f>
        <v/>
      </c>
    </row>
    <row r="37" spans="1:60" s="114" customFormat="1" ht="38.25" customHeight="1" thickBot="1" x14ac:dyDescent="0.3">
      <c r="A37" s="185"/>
      <c r="B37" s="181"/>
      <c r="C37" s="107"/>
      <c r="D37" s="101" t="s">
        <v>63</v>
      </c>
      <c r="E37" s="102"/>
      <c r="F37" s="103"/>
      <c r="G37" s="115" t="s">
        <v>64</v>
      </c>
      <c r="H37" s="116"/>
      <c r="I37" s="105"/>
      <c r="J37" s="99">
        <v>4</v>
      </c>
      <c r="K37" s="116"/>
      <c r="L37" s="183"/>
      <c r="M37" s="103"/>
      <c r="N37" s="99">
        <v>6</v>
      </c>
      <c r="O37" s="102"/>
      <c r="P37" s="183"/>
      <c r="Q37" s="103"/>
      <c r="R37" s="99">
        <v>6</v>
      </c>
      <c r="S37" s="102"/>
      <c r="T37" s="183"/>
      <c r="U37" s="103"/>
      <c r="V37" s="99">
        <v>6</v>
      </c>
      <c r="W37" s="102"/>
      <c r="X37" s="183"/>
      <c r="Y37" s="103"/>
      <c r="Z37" s="99">
        <v>6</v>
      </c>
      <c r="AA37" s="102"/>
      <c r="AB37" s="183"/>
      <c r="AC37" s="103"/>
      <c r="AD37" s="99">
        <v>6</v>
      </c>
      <c r="AE37" s="102"/>
      <c r="AF37" s="183"/>
      <c r="AG37" s="103"/>
      <c r="AH37" s="99">
        <v>6</v>
      </c>
      <c r="AI37" s="102"/>
      <c r="AJ37" s="183"/>
      <c r="AK37" s="137"/>
      <c r="AL37" s="99">
        <v>6</v>
      </c>
      <c r="AM37" s="102"/>
      <c r="AN37" s="183"/>
      <c r="AO37" s="103"/>
      <c r="AP37" s="99">
        <v>6</v>
      </c>
      <c r="AQ37" s="102"/>
      <c r="AR37" s="183"/>
      <c r="AS37" s="103"/>
      <c r="AT37" s="121">
        <v>6</v>
      </c>
      <c r="AU37" s="104"/>
      <c r="AV37" s="183"/>
      <c r="AW37" s="103"/>
      <c r="AX37" s="121"/>
      <c r="AY37" s="102"/>
      <c r="AZ37" s="219"/>
      <c r="BA37" s="103"/>
      <c r="BB37" s="121"/>
      <c r="BC37" s="102"/>
      <c r="BD37" s="183"/>
    </row>
    <row r="38" spans="1:60" s="114" customFormat="1" ht="38.25" customHeight="1" x14ac:dyDescent="0.25">
      <c r="A38" s="184">
        <v>13</v>
      </c>
      <c r="B38" s="180" t="s">
        <v>65</v>
      </c>
      <c r="C38" s="106"/>
      <c r="D38" s="83" t="s">
        <v>66</v>
      </c>
      <c r="E38" s="95"/>
      <c r="F38" s="96"/>
      <c r="G38" s="111" t="s">
        <v>67</v>
      </c>
      <c r="H38" s="112"/>
      <c r="I38" s="94"/>
      <c r="J38" s="82">
        <v>244</v>
      </c>
      <c r="K38" s="112"/>
      <c r="L38" s="182">
        <f>IF(J39="","",J38/J39)</f>
        <v>122</v>
      </c>
      <c r="M38" s="96"/>
      <c r="N38" s="82">
        <v>228</v>
      </c>
      <c r="O38" s="95"/>
      <c r="P38" s="182">
        <f>IF(N39="","",N38/N39)</f>
        <v>114</v>
      </c>
      <c r="Q38" s="96"/>
      <c r="R38" s="82">
        <v>270</v>
      </c>
      <c r="S38" s="95"/>
      <c r="T38" s="182">
        <f>IF(R39="","",R38/R39)</f>
        <v>135</v>
      </c>
      <c r="U38" s="96"/>
      <c r="V38" s="82">
        <v>248</v>
      </c>
      <c r="W38" s="95"/>
      <c r="X38" s="182">
        <f>IF(V39="","",V38/V39)</f>
        <v>124</v>
      </c>
      <c r="Y38" s="96"/>
      <c r="Z38" s="82">
        <v>270</v>
      </c>
      <c r="AA38" s="95"/>
      <c r="AB38" s="182">
        <f>IF(Z39="","",Z38/Z39)</f>
        <v>135</v>
      </c>
      <c r="AC38" s="96"/>
      <c r="AD38" s="82">
        <v>238</v>
      </c>
      <c r="AE38" s="95"/>
      <c r="AF38" s="182">
        <f>IF(AD39="","",AD38/AD39)</f>
        <v>119</v>
      </c>
      <c r="AG38" s="96"/>
      <c r="AH38" s="82">
        <v>289</v>
      </c>
      <c r="AI38" s="95"/>
      <c r="AJ38" s="182">
        <f>IF(AH39="","",AH38/AH39)</f>
        <v>144.5</v>
      </c>
      <c r="AK38" s="136"/>
      <c r="AL38" s="82">
        <v>276</v>
      </c>
      <c r="AM38" s="95"/>
      <c r="AN38" s="182">
        <f>IF(AL39="","",AL38/AL39)</f>
        <v>138</v>
      </c>
      <c r="AO38" s="96"/>
      <c r="AP38" s="82">
        <v>263</v>
      </c>
      <c r="AQ38" s="95"/>
      <c r="AR38" s="182">
        <f>IF(AP39="","",AP38/AP39)</f>
        <v>131.5</v>
      </c>
      <c r="AS38" s="96"/>
      <c r="AT38" s="82">
        <v>242</v>
      </c>
      <c r="AU38" s="98"/>
      <c r="AV38" s="182">
        <f>IF(AT39="","",AT38/AT39)</f>
        <v>121</v>
      </c>
      <c r="AW38" s="96"/>
      <c r="AX38" s="82"/>
      <c r="AY38" s="95"/>
      <c r="AZ38" s="218" t="str">
        <f>IF(AX39="","",AX38/AX39)</f>
        <v/>
      </c>
      <c r="BA38" s="96"/>
      <c r="BB38" s="82"/>
      <c r="BC38" s="95" t="s">
        <v>1</v>
      </c>
      <c r="BD38" s="182" t="str">
        <f>IF(BB39="","",BB38/BB39)</f>
        <v/>
      </c>
      <c r="BH38" s="129"/>
    </row>
    <row r="39" spans="1:60" s="114" customFormat="1" ht="51" customHeight="1" thickBot="1" x14ac:dyDescent="0.3">
      <c r="A39" s="185"/>
      <c r="B39" s="181"/>
      <c r="C39" s="107"/>
      <c r="D39" s="101" t="s">
        <v>73</v>
      </c>
      <c r="E39" s="102"/>
      <c r="F39" s="103"/>
      <c r="G39" s="115" t="s">
        <v>64</v>
      </c>
      <c r="H39" s="116"/>
      <c r="I39" s="105"/>
      <c r="J39" s="99">
        <v>2</v>
      </c>
      <c r="K39" s="116"/>
      <c r="L39" s="183"/>
      <c r="M39" s="103"/>
      <c r="N39" s="99">
        <v>2</v>
      </c>
      <c r="O39" s="102"/>
      <c r="P39" s="183"/>
      <c r="Q39" s="103"/>
      <c r="R39" s="99">
        <v>2</v>
      </c>
      <c r="S39" s="102"/>
      <c r="T39" s="183"/>
      <c r="U39" s="103"/>
      <c r="V39" s="99">
        <v>2</v>
      </c>
      <c r="W39" s="102"/>
      <c r="X39" s="183"/>
      <c r="Y39" s="103"/>
      <c r="Z39" s="99">
        <v>2</v>
      </c>
      <c r="AA39" s="102"/>
      <c r="AB39" s="183"/>
      <c r="AC39" s="103"/>
      <c r="AD39" s="99">
        <v>2</v>
      </c>
      <c r="AE39" s="102"/>
      <c r="AF39" s="183"/>
      <c r="AG39" s="103"/>
      <c r="AH39" s="99">
        <v>2</v>
      </c>
      <c r="AI39" s="102"/>
      <c r="AJ39" s="183"/>
      <c r="AK39" s="137"/>
      <c r="AL39" s="99">
        <v>2</v>
      </c>
      <c r="AM39" s="102"/>
      <c r="AN39" s="183"/>
      <c r="AO39" s="103"/>
      <c r="AP39" s="99">
        <v>2</v>
      </c>
      <c r="AQ39" s="102"/>
      <c r="AR39" s="183"/>
      <c r="AS39" s="103"/>
      <c r="AT39" s="99">
        <v>2</v>
      </c>
      <c r="AU39" s="104"/>
      <c r="AV39" s="183"/>
      <c r="AW39" s="103"/>
      <c r="AX39" s="99"/>
      <c r="AY39" s="102"/>
      <c r="AZ39" s="219"/>
      <c r="BA39" s="103"/>
      <c r="BB39" s="99"/>
      <c r="BC39" s="102"/>
      <c r="BD39" s="183"/>
    </row>
    <row r="40" spans="1:60" s="114" customFormat="1" ht="45.75" customHeight="1" x14ac:dyDescent="0.25">
      <c r="A40" s="184">
        <v>14</v>
      </c>
      <c r="B40" s="180" t="s">
        <v>74</v>
      </c>
      <c r="C40" s="106"/>
      <c r="D40" s="83" t="s">
        <v>75</v>
      </c>
      <c r="E40" s="95"/>
      <c r="F40" s="96"/>
      <c r="G40" s="111" t="s">
        <v>76</v>
      </c>
      <c r="H40" s="112"/>
      <c r="I40" s="94"/>
      <c r="J40" s="82">
        <v>178</v>
      </c>
      <c r="K40" s="112"/>
      <c r="L40" s="186">
        <f>IF(J41="","",J40/J41)</f>
        <v>89</v>
      </c>
      <c r="M40" s="96"/>
      <c r="N40" s="82">
        <v>196</v>
      </c>
      <c r="O40" s="122"/>
      <c r="P40" s="182">
        <f>IF(N41="","",N40/N41)</f>
        <v>49</v>
      </c>
      <c r="Q40" s="96"/>
      <c r="R40" s="82">
        <v>278</v>
      </c>
      <c r="S40" s="95"/>
      <c r="T40" s="182">
        <f>IF(R41="","",R40/R41)</f>
        <v>69.5</v>
      </c>
      <c r="U40" s="96"/>
      <c r="V40" s="82">
        <v>317</v>
      </c>
      <c r="W40" s="95"/>
      <c r="X40" s="182">
        <f>IF(V41="","",V40/V41)</f>
        <v>79.25</v>
      </c>
      <c r="Y40" s="96"/>
      <c r="Z40" s="82">
        <v>405</v>
      </c>
      <c r="AA40" s="95"/>
      <c r="AB40" s="182">
        <f>IF(Z41="","",Z40/Z41)</f>
        <v>101.25</v>
      </c>
      <c r="AC40" s="96"/>
      <c r="AD40" s="82">
        <v>286</v>
      </c>
      <c r="AE40" s="95"/>
      <c r="AF40" s="182">
        <f>IF(AD41="","",AD40/AD41)</f>
        <v>71.5</v>
      </c>
      <c r="AG40" s="96"/>
      <c r="AH40" s="82">
        <v>379</v>
      </c>
      <c r="AI40" s="95"/>
      <c r="AJ40" s="182">
        <f>IF(AH41="","",AH40/AH41)</f>
        <v>94.75</v>
      </c>
      <c r="AK40" s="136"/>
      <c r="AL40" s="82">
        <v>309</v>
      </c>
      <c r="AM40" s="95"/>
      <c r="AN40" s="182">
        <f>IF(AL41="","",AL40/AL41)</f>
        <v>77.25</v>
      </c>
      <c r="AO40" s="96"/>
      <c r="AP40" s="82">
        <v>315</v>
      </c>
      <c r="AQ40" s="95"/>
      <c r="AR40" s="182">
        <f>IF(AP41="","",AP40/AP41)</f>
        <v>78.75</v>
      </c>
      <c r="AS40" s="96"/>
      <c r="AT40" s="82">
        <v>387</v>
      </c>
      <c r="AU40" s="98"/>
      <c r="AV40" s="182">
        <f>IF(AT41="","",AT40/AT41)</f>
        <v>96.75</v>
      </c>
      <c r="AW40" s="96"/>
      <c r="AX40" s="82"/>
      <c r="AY40" s="95"/>
      <c r="AZ40" s="182" t="str">
        <f>IF(AX41="","",AX40/AX41)</f>
        <v/>
      </c>
      <c r="BA40" s="96"/>
      <c r="BB40" s="82"/>
      <c r="BC40" s="95"/>
      <c r="BD40" s="182" t="str">
        <f>IF(BB41="","",BB40/BB41)</f>
        <v/>
      </c>
    </row>
    <row r="41" spans="1:60" s="114" customFormat="1" ht="33.75" customHeight="1" thickBot="1" x14ac:dyDescent="0.3">
      <c r="A41" s="185"/>
      <c r="B41" s="181"/>
      <c r="C41" s="107"/>
      <c r="D41" s="101" t="s">
        <v>75</v>
      </c>
      <c r="E41" s="102"/>
      <c r="F41" s="103"/>
      <c r="G41" s="115" t="s">
        <v>64</v>
      </c>
      <c r="H41" s="116"/>
      <c r="I41" s="105"/>
      <c r="J41" s="99">
        <v>2</v>
      </c>
      <c r="K41" s="116"/>
      <c r="L41" s="187"/>
      <c r="M41" s="103"/>
      <c r="N41" s="99">
        <v>4</v>
      </c>
      <c r="O41" s="123"/>
      <c r="P41" s="183"/>
      <c r="Q41" s="103"/>
      <c r="R41" s="99">
        <v>4</v>
      </c>
      <c r="S41" s="102"/>
      <c r="T41" s="183"/>
      <c r="U41" s="103"/>
      <c r="V41" s="99">
        <v>4</v>
      </c>
      <c r="W41" s="102"/>
      <c r="X41" s="183"/>
      <c r="Y41" s="103"/>
      <c r="Z41" s="99">
        <v>4</v>
      </c>
      <c r="AA41" s="102"/>
      <c r="AB41" s="183"/>
      <c r="AC41" s="103"/>
      <c r="AD41" s="99">
        <v>4</v>
      </c>
      <c r="AE41" s="102"/>
      <c r="AF41" s="183"/>
      <c r="AG41" s="103"/>
      <c r="AH41" s="99">
        <v>4</v>
      </c>
      <c r="AI41" s="102"/>
      <c r="AJ41" s="183"/>
      <c r="AK41" s="137"/>
      <c r="AL41" s="99">
        <v>4</v>
      </c>
      <c r="AM41" s="102"/>
      <c r="AN41" s="183"/>
      <c r="AO41" s="103"/>
      <c r="AP41" s="99">
        <v>4</v>
      </c>
      <c r="AQ41" s="102"/>
      <c r="AR41" s="183"/>
      <c r="AS41" s="103"/>
      <c r="AT41" s="99">
        <v>4</v>
      </c>
      <c r="AU41" s="104"/>
      <c r="AV41" s="183"/>
      <c r="AW41" s="103"/>
      <c r="AX41" s="99"/>
      <c r="AY41" s="102"/>
      <c r="AZ41" s="183"/>
      <c r="BA41" s="103"/>
      <c r="BB41" s="99"/>
      <c r="BC41" s="102"/>
      <c r="BD41" s="183"/>
    </row>
    <row r="42" spans="1:60" ht="42.75" customHeight="1" x14ac:dyDescent="0.25">
      <c r="A42" s="192">
        <v>15</v>
      </c>
      <c r="B42" s="204" t="s">
        <v>77</v>
      </c>
      <c r="C42" s="62"/>
      <c r="D42" s="51" t="s">
        <v>78</v>
      </c>
      <c r="E42" s="52"/>
      <c r="F42" s="80"/>
      <c r="G42" s="53" t="s">
        <v>79</v>
      </c>
      <c r="H42" s="54"/>
      <c r="I42" s="55"/>
      <c r="J42" s="138">
        <v>200</v>
      </c>
      <c r="K42" s="139"/>
      <c r="L42" s="206">
        <f>IF(J43="","",((J42/J43)*100))</f>
        <v>1.3069332810560021</v>
      </c>
      <c r="M42" s="140"/>
      <c r="N42" s="141">
        <v>202</v>
      </c>
      <c r="O42" s="142"/>
      <c r="P42" s="206">
        <f>IF(N43="","",((N42/N43)*100))</f>
        <v>1.3081207097526228</v>
      </c>
      <c r="Q42" s="140"/>
      <c r="R42" s="138">
        <v>211</v>
      </c>
      <c r="S42" s="143"/>
      <c r="T42" s="210">
        <f>IF(R43="","",((R42/R43)*100))</f>
        <v>1.4152525320276343</v>
      </c>
      <c r="U42" s="156"/>
      <c r="V42" s="138">
        <v>230</v>
      </c>
      <c r="W42" s="143"/>
      <c r="X42" s="210">
        <f>IF(V43="","",((V42/V43)*100))</f>
        <v>1.3675010404899222</v>
      </c>
      <c r="Y42" s="140"/>
      <c r="Z42" s="144">
        <v>219</v>
      </c>
      <c r="AA42" s="145"/>
      <c r="AB42" s="212">
        <f>IF(Z43="","",((Z42/Z43)*100))</f>
        <v>1.3356916321053915</v>
      </c>
      <c r="AC42" s="140"/>
      <c r="AD42" s="141">
        <v>247</v>
      </c>
      <c r="AE42" s="142"/>
      <c r="AF42" s="208">
        <f>IF(AD43="","",((AD42/AD43)*100))</f>
        <v>1.5799910445851724</v>
      </c>
      <c r="AG42" s="140"/>
      <c r="AH42" s="141">
        <v>172</v>
      </c>
      <c r="AI42" s="142"/>
      <c r="AJ42" s="223">
        <f>IF(AH43="","",((AH42/AH43)*100))</f>
        <v>1.1235221111764322</v>
      </c>
      <c r="AK42" s="146"/>
      <c r="AL42" s="141">
        <v>204</v>
      </c>
      <c r="AM42" s="142"/>
      <c r="AN42" s="223">
        <f>IF(AL43="","",((AL42/AL43)*100))</f>
        <v>1.4064115822130301</v>
      </c>
      <c r="AO42" s="140"/>
      <c r="AP42" s="141">
        <v>230</v>
      </c>
      <c r="AQ42" s="142"/>
      <c r="AR42" s="223">
        <f>IF(AP43="","",((AP42/AP43)*100))</f>
        <v>1.4347202295552368</v>
      </c>
      <c r="AS42" s="140"/>
      <c r="AT42" s="141">
        <v>217</v>
      </c>
      <c r="AU42" s="228"/>
      <c r="AV42" s="223">
        <f>IF(AT43="","",((AT42/AT43)*100))</f>
        <v>1.504645680210789</v>
      </c>
      <c r="AW42" s="80"/>
      <c r="AX42" s="84"/>
      <c r="AY42" s="88"/>
      <c r="AZ42" s="220" t="str">
        <f>IF(AX43="","",((AX42/AX43)*100))</f>
        <v/>
      </c>
      <c r="BA42" s="80"/>
      <c r="BB42" s="84"/>
      <c r="BC42" s="85"/>
      <c r="BD42" s="220" t="str">
        <f>IF(BB43="","",((BB42/BB43)*100))</f>
        <v/>
      </c>
    </row>
    <row r="43" spans="1:60" ht="48" customHeight="1" thickBot="1" x14ac:dyDescent="0.3">
      <c r="A43" s="193"/>
      <c r="B43" s="205"/>
      <c r="C43" s="63"/>
      <c r="D43" s="56" t="s">
        <v>80</v>
      </c>
      <c r="E43" s="57"/>
      <c r="F43" s="58"/>
      <c r="G43" s="59" t="s">
        <v>81</v>
      </c>
      <c r="H43" s="60"/>
      <c r="I43" s="61"/>
      <c r="J43" s="147">
        <v>15303</v>
      </c>
      <c r="K43" s="148"/>
      <c r="L43" s="207"/>
      <c r="M43" s="149"/>
      <c r="N43" s="150">
        <v>15442</v>
      </c>
      <c r="O43" s="151"/>
      <c r="P43" s="207"/>
      <c r="Q43" s="149"/>
      <c r="R43" s="147">
        <v>14909</v>
      </c>
      <c r="S43" s="152"/>
      <c r="T43" s="211"/>
      <c r="U43" s="157"/>
      <c r="V43" s="147">
        <v>16819</v>
      </c>
      <c r="W43" s="152"/>
      <c r="X43" s="211"/>
      <c r="Y43" s="149"/>
      <c r="Z43" s="153">
        <v>16396</v>
      </c>
      <c r="AA43" s="154"/>
      <c r="AB43" s="213"/>
      <c r="AC43" s="149"/>
      <c r="AD43" s="150">
        <v>15633</v>
      </c>
      <c r="AE43" s="151"/>
      <c r="AF43" s="209"/>
      <c r="AG43" s="149"/>
      <c r="AH43" s="150">
        <v>15309</v>
      </c>
      <c r="AI43" s="151"/>
      <c r="AJ43" s="224"/>
      <c r="AK43" s="155"/>
      <c r="AL43" s="150">
        <v>14505</v>
      </c>
      <c r="AM43" s="151"/>
      <c r="AN43" s="224"/>
      <c r="AO43" s="149"/>
      <c r="AP43" s="150">
        <v>16031</v>
      </c>
      <c r="AQ43" s="151"/>
      <c r="AR43" s="224"/>
      <c r="AS43" s="149"/>
      <c r="AT43" s="150">
        <v>14422</v>
      </c>
      <c r="AU43" s="229"/>
      <c r="AV43" s="224"/>
      <c r="AW43" s="81"/>
      <c r="AX43" s="86"/>
      <c r="AY43" s="89"/>
      <c r="AZ43" s="221"/>
      <c r="BA43" s="81"/>
      <c r="BB43" s="86"/>
      <c r="BC43" s="87"/>
      <c r="BD43" s="221"/>
    </row>
    <row r="44" spans="1:60" ht="15.75" thickBot="1" x14ac:dyDescent="0.3">
      <c r="A44" s="66"/>
      <c r="B44" s="66"/>
      <c r="C44" s="66"/>
      <c r="D44" s="66"/>
      <c r="E44" s="66"/>
      <c r="F44" s="66"/>
      <c r="G44" s="67"/>
      <c r="H44" s="67"/>
      <c r="I44" s="67"/>
      <c r="J44" s="67"/>
      <c r="K44" s="67"/>
      <c r="L44" s="68"/>
      <c r="M44" s="66"/>
      <c r="N44" s="69"/>
      <c r="O44" s="66"/>
      <c r="P44" s="66"/>
      <c r="Q44" s="66"/>
      <c r="R44" s="70"/>
      <c r="S44" s="66"/>
      <c r="T44" s="66"/>
      <c r="U44" s="66"/>
      <c r="V44" s="69"/>
      <c r="W44" s="66"/>
      <c r="X44" s="66"/>
      <c r="Y44" s="66"/>
      <c r="Z44" s="71"/>
      <c r="AA44" s="72"/>
      <c r="AB44" s="72"/>
      <c r="AC44" s="66"/>
      <c r="AD44" s="69"/>
      <c r="AE44" s="66"/>
      <c r="AF44" s="66"/>
      <c r="AG44" s="66"/>
      <c r="AH44" s="69"/>
      <c r="AI44" s="66"/>
      <c r="AJ44" s="66"/>
      <c r="AK44" s="66"/>
      <c r="AL44" s="69"/>
      <c r="AM44" s="66"/>
      <c r="AN44" s="66"/>
      <c r="AO44" s="66"/>
      <c r="AP44" s="69"/>
      <c r="AQ44" s="66"/>
      <c r="AR44" s="66"/>
      <c r="AS44" s="66"/>
      <c r="AT44" s="69"/>
      <c r="AU44" s="66"/>
      <c r="AV44" s="66"/>
      <c r="AW44" s="66"/>
      <c r="AX44" s="73"/>
      <c r="AY44" s="66"/>
      <c r="AZ44" s="66"/>
      <c r="BA44" s="66"/>
      <c r="BB44" s="69"/>
      <c r="BC44" s="66"/>
      <c r="BD44" s="66"/>
    </row>
    <row r="45" spans="1:60" ht="16.5" thickBot="1" x14ac:dyDescent="0.3">
      <c r="A45" s="74"/>
      <c r="B45" s="75" t="s">
        <v>82</v>
      </c>
      <c r="C45" s="75"/>
      <c r="D45" s="75"/>
      <c r="E45" s="75"/>
      <c r="F45" s="75"/>
      <c r="G45" s="28"/>
      <c r="H45" s="28"/>
      <c r="I45" s="28"/>
      <c r="J45" s="28"/>
      <c r="K45" s="28"/>
      <c r="L45" s="29"/>
      <c r="M45" s="75"/>
      <c r="N45" s="76"/>
      <c r="O45" s="75"/>
      <c r="P45" s="77"/>
      <c r="Q45" s="75"/>
      <c r="R45" s="78"/>
      <c r="S45" s="75"/>
      <c r="T45" s="77"/>
      <c r="U45" s="75"/>
      <c r="V45" s="76"/>
      <c r="W45" s="75"/>
      <c r="X45" s="77"/>
      <c r="Y45" s="75"/>
      <c r="Z45" s="35"/>
      <c r="AA45" s="36"/>
      <c r="AB45" s="37"/>
      <c r="AC45" s="75"/>
      <c r="AD45" s="76"/>
      <c r="AE45" s="75"/>
      <c r="AF45" s="77"/>
      <c r="AG45" s="75"/>
      <c r="AH45" s="76"/>
      <c r="AI45" s="75"/>
      <c r="AJ45" s="77"/>
      <c r="AK45" s="75"/>
      <c r="AL45" s="76"/>
      <c r="AM45" s="75"/>
      <c r="AN45" s="77"/>
      <c r="AO45" s="75"/>
      <c r="AP45" s="76"/>
      <c r="AQ45" s="75"/>
      <c r="AR45" s="77"/>
      <c r="AS45" s="75"/>
      <c r="AT45" s="76"/>
      <c r="AU45" s="75"/>
      <c r="AV45" s="77"/>
      <c r="AW45" s="75"/>
      <c r="AX45" s="79"/>
      <c r="AY45" s="75"/>
      <c r="AZ45" s="77"/>
      <c r="BA45" s="75"/>
      <c r="BB45" s="76"/>
      <c r="BC45" s="75"/>
      <c r="BD45" s="77"/>
    </row>
    <row r="46" spans="1:60" ht="45" customHeight="1" thickBot="1" x14ac:dyDescent="0.3">
      <c r="A46" s="39" t="s">
        <v>8</v>
      </c>
      <c r="B46" s="40" t="s">
        <v>9</v>
      </c>
      <c r="C46" s="167" t="s">
        <v>10</v>
      </c>
      <c r="D46" s="167"/>
      <c r="E46" s="167"/>
      <c r="F46" s="166" t="s">
        <v>11</v>
      </c>
      <c r="G46" s="167"/>
      <c r="H46" s="167"/>
      <c r="I46" s="222" t="s">
        <v>116</v>
      </c>
      <c r="J46" s="167"/>
      <c r="K46" s="168"/>
      <c r="L46" s="128" t="s">
        <v>12</v>
      </c>
      <c r="M46" s="166" t="s">
        <v>29</v>
      </c>
      <c r="N46" s="167"/>
      <c r="O46" s="168"/>
      <c r="P46" s="42" t="s">
        <v>12</v>
      </c>
      <c r="Q46" s="166" t="s">
        <v>30</v>
      </c>
      <c r="R46" s="167"/>
      <c r="S46" s="168"/>
      <c r="T46" s="42" t="s">
        <v>12</v>
      </c>
      <c r="U46" s="166" t="s">
        <v>31</v>
      </c>
      <c r="V46" s="167"/>
      <c r="W46" s="168"/>
      <c r="X46" s="42" t="s">
        <v>12</v>
      </c>
      <c r="Y46" s="166" t="s">
        <v>68</v>
      </c>
      <c r="Z46" s="167"/>
      <c r="AA46" s="168"/>
      <c r="AB46" s="42" t="s">
        <v>12</v>
      </c>
      <c r="AC46" s="166" t="s">
        <v>69</v>
      </c>
      <c r="AD46" s="167"/>
      <c r="AE46" s="168"/>
      <c r="AF46" s="42" t="s">
        <v>12</v>
      </c>
      <c r="AG46" s="166" t="s">
        <v>70</v>
      </c>
      <c r="AH46" s="167"/>
      <c r="AI46" s="168"/>
      <c r="AJ46" s="42" t="s">
        <v>12</v>
      </c>
      <c r="AK46" s="166" t="s">
        <v>71</v>
      </c>
      <c r="AL46" s="167"/>
      <c r="AM46" s="168"/>
      <c r="AN46" s="42" t="s">
        <v>12</v>
      </c>
      <c r="AO46" s="166" t="s">
        <v>72</v>
      </c>
      <c r="AP46" s="167"/>
      <c r="AQ46" s="168"/>
      <c r="AR46" s="42" t="s">
        <v>12</v>
      </c>
      <c r="AS46" s="166" t="s">
        <v>117</v>
      </c>
      <c r="AT46" s="167"/>
      <c r="AU46" s="168"/>
      <c r="AV46" s="42" t="s">
        <v>12</v>
      </c>
      <c r="AW46" s="166" t="s">
        <v>118</v>
      </c>
      <c r="AX46" s="167"/>
      <c r="AY46" s="168"/>
      <c r="AZ46" s="42" t="s">
        <v>12</v>
      </c>
      <c r="BA46" s="166" t="s">
        <v>119</v>
      </c>
      <c r="BB46" s="167"/>
      <c r="BC46" s="168"/>
      <c r="BD46" s="42" t="s">
        <v>12</v>
      </c>
    </row>
    <row r="47" spans="1:60" s="114" customFormat="1" ht="45.75" customHeight="1" x14ac:dyDescent="0.25">
      <c r="A47" s="184">
        <v>16</v>
      </c>
      <c r="B47" s="180" t="s">
        <v>83</v>
      </c>
      <c r="C47" s="106"/>
      <c r="D47" s="83" t="s">
        <v>84</v>
      </c>
      <c r="E47" s="95"/>
      <c r="F47" s="96"/>
      <c r="G47" s="111" t="s">
        <v>85</v>
      </c>
      <c r="H47" s="112"/>
      <c r="I47" s="94"/>
      <c r="J47" s="111">
        <v>9</v>
      </c>
      <c r="K47" s="112"/>
      <c r="L47" s="186">
        <f>IF(J48="","",((J47/J48)*100))</f>
        <v>0.82949308755760376</v>
      </c>
      <c r="M47" s="96"/>
      <c r="N47" s="82">
        <v>12</v>
      </c>
      <c r="O47" s="95"/>
      <c r="P47" s="186">
        <f>IF(N48="","",((N47/N48)*100))</f>
        <v>1.171875</v>
      </c>
      <c r="Q47" s="96"/>
      <c r="R47" s="82">
        <v>12</v>
      </c>
      <c r="S47" s="95"/>
      <c r="T47" s="182">
        <f>IF(R48="","",((R47/R48)*100))</f>
        <v>1.0353753235547885</v>
      </c>
      <c r="U47" s="96"/>
      <c r="V47" s="82">
        <v>18</v>
      </c>
      <c r="W47" s="95"/>
      <c r="X47" s="182">
        <f>IF(V48="","",((V47/V48)*100))</f>
        <v>1.4851485148514851</v>
      </c>
      <c r="Y47" s="96"/>
      <c r="Z47" s="82">
        <v>17</v>
      </c>
      <c r="AA47" s="95"/>
      <c r="AB47" s="182">
        <f>IF(Z48="","",((Z47/Z48)*100))</f>
        <v>1.3742926434923202</v>
      </c>
      <c r="AC47" s="96"/>
      <c r="AD47" s="82">
        <v>9</v>
      </c>
      <c r="AE47" s="95"/>
      <c r="AF47" s="186">
        <f>IF(AD48="","",((AD47/AD48)*100))</f>
        <v>0.77787381158167668</v>
      </c>
      <c r="AG47" s="96"/>
      <c r="AH47" s="82">
        <v>18</v>
      </c>
      <c r="AI47" s="95"/>
      <c r="AJ47" s="182">
        <f>IF(AH48="","",((AH47/AH48)*100))</f>
        <v>1.5164279696714407</v>
      </c>
      <c r="AK47" s="96"/>
      <c r="AL47" s="82">
        <v>11</v>
      </c>
      <c r="AM47" s="95"/>
      <c r="AN47" s="182">
        <f>IF(AL48="","",((AL47/AL48)*100))</f>
        <v>0.89503661513425548</v>
      </c>
      <c r="AO47" s="96"/>
      <c r="AP47" s="82">
        <v>7</v>
      </c>
      <c r="AQ47" s="95"/>
      <c r="AR47" s="182">
        <f>IF(AP48="","",((AP47/AP48)*100))</f>
        <v>0.58972198820556021</v>
      </c>
      <c r="AS47" s="96"/>
      <c r="AT47" s="82">
        <v>20</v>
      </c>
      <c r="AU47" s="95"/>
      <c r="AV47" s="182">
        <f>IF(AT48="","",((AT47/AT48)*100))</f>
        <v>1.7452006980802792</v>
      </c>
      <c r="AW47" s="96"/>
      <c r="AX47" s="82"/>
      <c r="AY47" s="95"/>
      <c r="AZ47" s="182" t="str">
        <f>IF(AX48="","",((AX47/AX48)*100))</f>
        <v/>
      </c>
      <c r="BA47" s="96"/>
      <c r="BB47" s="82"/>
      <c r="BC47" s="95"/>
      <c r="BD47" s="182" t="str">
        <f>IF(BB48="","",((BB47/BB48)*100))</f>
        <v/>
      </c>
    </row>
    <row r="48" spans="1:60" s="114" customFormat="1" ht="48" customHeight="1" thickBot="1" x14ac:dyDescent="0.3">
      <c r="A48" s="185"/>
      <c r="B48" s="181"/>
      <c r="C48" s="107"/>
      <c r="D48" s="101" t="s">
        <v>86</v>
      </c>
      <c r="E48" s="102"/>
      <c r="F48" s="103"/>
      <c r="G48" s="115" t="s">
        <v>50</v>
      </c>
      <c r="H48" s="116"/>
      <c r="I48" s="105"/>
      <c r="J48" s="99">
        <v>1085</v>
      </c>
      <c r="K48" s="116"/>
      <c r="L48" s="187"/>
      <c r="M48" s="103"/>
      <c r="N48" s="99">
        <v>1024</v>
      </c>
      <c r="O48" s="102"/>
      <c r="P48" s="187"/>
      <c r="Q48" s="103"/>
      <c r="R48" s="99">
        <v>1159</v>
      </c>
      <c r="S48" s="102"/>
      <c r="T48" s="183"/>
      <c r="U48" s="103"/>
      <c r="V48" s="99">
        <v>1212</v>
      </c>
      <c r="W48" s="102"/>
      <c r="X48" s="183"/>
      <c r="Y48" s="103"/>
      <c r="Z48" s="99">
        <v>1237</v>
      </c>
      <c r="AA48" s="102"/>
      <c r="AB48" s="183"/>
      <c r="AC48" s="103"/>
      <c r="AD48" s="99">
        <v>1157</v>
      </c>
      <c r="AE48" s="102"/>
      <c r="AF48" s="187"/>
      <c r="AG48" s="103"/>
      <c r="AH48" s="99">
        <v>1187</v>
      </c>
      <c r="AI48" s="102"/>
      <c r="AJ48" s="183"/>
      <c r="AK48" s="103"/>
      <c r="AL48" s="99">
        <v>1229</v>
      </c>
      <c r="AM48" s="102"/>
      <c r="AN48" s="183"/>
      <c r="AO48" s="103"/>
      <c r="AP48" s="99">
        <v>1187</v>
      </c>
      <c r="AQ48" s="102"/>
      <c r="AR48" s="183"/>
      <c r="AS48" s="103"/>
      <c r="AT48" s="99">
        <v>1146</v>
      </c>
      <c r="AU48" s="102"/>
      <c r="AV48" s="183"/>
      <c r="AW48" s="103"/>
      <c r="AX48" s="99"/>
      <c r="AY48" s="102"/>
      <c r="AZ48" s="183"/>
      <c r="BA48" s="103"/>
      <c r="BB48" s="99"/>
      <c r="BC48" s="102"/>
      <c r="BD48" s="183"/>
    </row>
    <row r="49" spans="1:56" s="114" customFormat="1" ht="51.75" customHeight="1" x14ac:dyDescent="0.25">
      <c r="A49" s="184">
        <v>17</v>
      </c>
      <c r="B49" s="180" t="s">
        <v>87</v>
      </c>
      <c r="C49" s="106"/>
      <c r="D49" s="83" t="s">
        <v>88</v>
      </c>
      <c r="E49" s="95"/>
      <c r="F49" s="96"/>
      <c r="G49" s="111" t="s">
        <v>89</v>
      </c>
      <c r="H49" s="112"/>
      <c r="I49" s="94"/>
      <c r="J49" s="111">
        <v>30</v>
      </c>
      <c r="K49" s="112"/>
      <c r="L49" s="186">
        <f>IF(J50="","",((J49/J50)*100))</f>
        <v>2.7649769585253456</v>
      </c>
      <c r="M49" s="96"/>
      <c r="N49" s="82">
        <v>20</v>
      </c>
      <c r="O49" s="95"/>
      <c r="P49" s="182">
        <f>IF(N50="","",((N49/N50)*100))</f>
        <v>1.953125</v>
      </c>
      <c r="Q49" s="96"/>
      <c r="R49" s="82">
        <v>25</v>
      </c>
      <c r="S49" s="95"/>
      <c r="T49" s="182">
        <f>IF(R50="","",((R49/R50)*100))</f>
        <v>2.1570319240724762</v>
      </c>
      <c r="U49" s="96"/>
      <c r="V49" s="82">
        <v>40</v>
      </c>
      <c r="W49" s="95"/>
      <c r="X49" s="182">
        <f>IF(V50="","",((V49/V50)*100))</f>
        <v>3.3003300330032999</v>
      </c>
      <c r="Y49" s="96"/>
      <c r="Z49" s="82">
        <v>39</v>
      </c>
      <c r="AA49" s="95"/>
      <c r="AB49" s="182">
        <f>IF(Z50="","",((Z49/Z50)*100))</f>
        <v>3.1527890056588523</v>
      </c>
      <c r="AC49" s="96"/>
      <c r="AD49" s="82">
        <v>27</v>
      </c>
      <c r="AE49" s="95"/>
      <c r="AF49" s="182">
        <f>IF(AD50="","",((AD49/AD50)*100))</f>
        <v>2.3336214347450301</v>
      </c>
      <c r="AG49" s="96"/>
      <c r="AH49" s="82">
        <v>41</v>
      </c>
      <c r="AI49" s="95"/>
      <c r="AJ49" s="182">
        <f>IF(AH50="","",((AH49/AH50)*100))</f>
        <v>3.4540859309182812</v>
      </c>
      <c r="AK49" s="96"/>
      <c r="AL49" s="82">
        <v>32</v>
      </c>
      <c r="AM49" s="95"/>
      <c r="AN49" s="182">
        <f>IF(AL50="","",((AL49/AL50)*100))</f>
        <v>2.6037428803905613</v>
      </c>
      <c r="AO49" s="96"/>
      <c r="AP49" s="82">
        <v>35</v>
      </c>
      <c r="AQ49" s="95"/>
      <c r="AR49" s="182">
        <f>IF(AP50="","",((AP49/AP50)*100))</f>
        <v>2.9486099410278013</v>
      </c>
      <c r="AS49" s="96"/>
      <c r="AT49" s="82">
        <v>35</v>
      </c>
      <c r="AU49" s="95"/>
      <c r="AV49" s="182">
        <f>IF(AT50="","",((AT49/AT50)*100))</f>
        <v>3.0541012216404888</v>
      </c>
      <c r="AW49" s="96"/>
      <c r="AX49" s="82"/>
      <c r="AY49" s="95"/>
      <c r="AZ49" s="182" t="str">
        <f>IF(AX50="","",((AX49/AX50)*100))</f>
        <v/>
      </c>
      <c r="BA49" s="96"/>
      <c r="BB49" s="82"/>
      <c r="BC49" s="95"/>
      <c r="BD49" s="182" t="str">
        <f>IF(BB50="","",((BB49/BB50)*100))</f>
        <v/>
      </c>
    </row>
    <row r="50" spans="1:56" s="114" customFormat="1" ht="38.25" customHeight="1" thickBot="1" x14ac:dyDescent="0.3">
      <c r="A50" s="185"/>
      <c r="B50" s="181"/>
      <c r="C50" s="107"/>
      <c r="D50" s="101" t="s">
        <v>90</v>
      </c>
      <c r="E50" s="102"/>
      <c r="F50" s="103"/>
      <c r="G50" s="115" t="s">
        <v>50</v>
      </c>
      <c r="H50" s="116"/>
      <c r="I50" s="105"/>
      <c r="J50" s="99">
        <v>1085</v>
      </c>
      <c r="K50" s="116"/>
      <c r="L50" s="187"/>
      <c r="M50" s="103"/>
      <c r="N50" s="99">
        <v>1024</v>
      </c>
      <c r="O50" s="102"/>
      <c r="P50" s="183"/>
      <c r="Q50" s="103"/>
      <c r="R50" s="99">
        <v>1159</v>
      </c>
      <c r="S50" s="102"/>
      <c r="T50" s="183"/>
      <c r="U50" s="103"/>
      <c r="V50" s="99">
        <v>1212</v>
      </c>
      <c r="W50" s="102"/>
      <c r="X50" s="183"/>
      <c r="Y50" s="103"/>
      <c r="Z50" s="99">
        <v>1237</v>
      </c>
      <c r="AA50" s="102"/>
      <c r="AB50" s="183"/>
      <c r="AC50" s="103"/>
      <c r="AD50" s="99">
        <v>1157</v>
      </c>
      <c r="AE50" s="102"/>
      <c r="AF50" s="183"/>
      <c r="AG50" s="103"/>
      <c r="AH50" s="99">
        <v>1187</v>
      </c>
      <c r="AI50" s="102"/>
      <c r="AJ50" s="183"/>
      <c r="AK50" s="103"/>
      <c r="AL50" s="99">
        <v>1229</v>
      </c>
      <c r="AM50" s="102"/>
      <c r="AN50" s="183"/>
      <c r="AO50" s="103"/>
      <c r="AP50" s="99">
        <v>1187</v>
      </c>
      <c r="AQ50" s="102"/>
      <c r="AR50" s="183"/>
      <c r="AS50" s="103"/>
      <c r="AT50" s="99">
        <v>1146</v>
      </c>
      <c r="AU50" s="102"/>
      <c r="AV50" s="183"/>
      <c r="AW50" s="103"/>
      <c r="AX50" s="99"/>
      <c r="AY50" s="102"/>
      <c r="AZ50" s="183"/>
      <c r="BA50" s="103"/>
      <c r="BB50" s="99"/>
      <c r="BC50" s="102"/>
      <c r="BD50" s="183"/>
    </row>
    <row r="51" spans="1:56" s="114" customFormat="1" ht="39.75" customHeight="1" x14ac:dyDescent="0.25">
      <c r="A51" s="225">
        <v>18</v>
      </c>
      <c r="B51" s="180" t="s">
        <v>91</v>
      </c>
      <c r="C51" s="106"/>
      <c r="D51" s="83" t="s">
        <v>92</v>
      </c>
      <c r="E51" s="95"/>
      <c r="F51" s="96"/>
      <c r="G51" s="111" t="s">
        <v>93</v>
      </c>
      <c r="H51" s="112"/>
      <c r="I51" s="94"/>
      <c r="J51" s="111">
        <v>86</v>
      </c>
      <c r="K51" s="112"/>
      <c r="L51" s="226">
        <f>IF(J52="","",((J51/J52)*100))</f>
        <v>39.631336405529957</v>
      </c>
      <c r="M51" s="96"/>
      <c r="N51" s="97">
        <v>70</v>
      </c>
      <c r="O51" s="95"/>
      <c r="P51" s="218">
        <f>IF(N52="","",((N51/N52)*100))</f>
        <v>34.653465346534652</v>
      </c>
      <c r="Q51" s="96"/>
      <c r="R51" s="82">
        <v>88</v>
      </c>
      <c r="S51" s="95"/>
      <c r="T51" s="182">
        <f>IF(R52="","",((R51/R52)*100))</f>
        <v>35.199999999999996</v>
      </c>
      <c r="U51" s="96"/>
      <c r="V51" s="82">
        <v>84</v>
      </c>
      <c r="W51" s="95"/>
      <c r="X51" s="218">
        <f>IF(V52="","",((V51/V52)*100))</f>
        <v>38.181818181818187</v>
      </c>
      <c r="Y51" s="96"/>
      <c r="Z51" s="82">
        <v>104</v>
      </c>
      <c r="AA51" s="95"/>
      <c r="AB51" s="218">
        <f>IF(Z52="","",((Z51/Z52)*100))</f>
        <v>43.51464435146444</v>
      </c>
      <c r="AC51" s="96"/>
      <c r="AD51" s="82">
        <v>91</v>
      </c>
      <c r="AE51" s="95"/>
      <c r="AF51" s="218">
        <f>IF(AD52="","",((AD51/AD52)*100))</f>
        <v>47.643979057591622</v>
      </c>
      <c r="AG51" s="96"/>
      <c r="AH51" s="82">
        <v>114</v>
      </c>
      <c r="AI51" s="95"/>
      <c r="AJ51" s="182">
        <f>IF(AH52="","",((AH51/AH52)*100))</f>
        <v>49.565217391304351</v>
      </c>
      <c r="AK51" s="96"/>
      <c r="AL51" s="82">
        <v>91</v>
      </c>
      <c r="AM51" s="98"/>
      <c r="AN51" s="218">
        <f>IF(AL52="","",((AL51/AL52)*100))</f>
        <v>39.912280701754391</v>
      </c>
      <c r="AO51" s="96"/>
      <c r="AP51" s="82">
        <v>88</v>
      </c>
      <c r="AQ51" s="95"/>
      <c r="AR51" s="182">
        <f>IF(AP52="","",((AP51/AP52)*100))</f>
        <v>43.137254901960787</v>
      </c>
      <c r="AS51" s="96"/>
      <c r="AT51" s="82">
        <v>72</v>
      </c>
      <c r="AU51" s="95"/>
      <c r="AV51" s="218">
        <f>IF(AT52="","",((AT51/AT52)*100))</f>
        <v>40.449438202247187</v>
      </c>
      <c r="AW51" s="96"/>
      <c r="AX51" s="82"/>
      <c r="AY51" s="95"/>
      <c r="AZ51" s="182" t="str">
        <f>IF(AX52="","",((AX51/AX52)*100))</f>
        <v/>
      </c>
      <c r="BA51" s="96"/>
      <c r="BB51" s="82"/>
      <c r="BC51" s="122"/>
      <c r="BD51" s="218" t="str">
        <f>IF(BB52="","",((BB51/BB52)*100))</f>
        <v/>
      </c>
    </row>
    <row r="52" spans="1:56" s="114" customFormat="1" ht="51" customHeight="1" thickBot="1" x14ac:dyDescent="0.3">
      <c r="A52" s="185"/>
      <c r="B52" s="181"/>
      <c r="C52" s="107"/>
      <c r="D52" s="101" t="s">
        <v>94</v>
      </c>
      <c r="E52" s="102"/>
      <c r="F52" s="103"/>
      <c r="G52" s="115" t="s">
        <v>95</v>
      </c>
      <c r="H52" s="116"/>
      <c r="I52" s="105"/>
      <c r="J52" s="115">
        <v>217</v>
      </c>
      <c r="K52" s="116"/>
      <c r="L52" s="227"/>
      <c r="M52" s="103"/>
      <c r="N52" s="99">
        <v>202</v>
      </c>
      <c r="O52" s="102"/>
      <c r="P52" s="219"/>
      <c r="Q52" s="103"/>
      <c r="R52" s="99">
        <v>250</v>
      </c>
      <c r="S52" s="102"/>
      <c r="T52" s="183"/>
      <c r="U52" s="103"/>
      <c r="V52" s="99">
        <v>220</v>
      </c>
      <c r="W52" s="102"/>
      <c r="X52" s="219"/>
      <c r="Y52" s="103"/>
      <c r="Z52" s="99">
        <v>239</v>
      </c>
      <c r="AA52" s="102"/>
      <c r="AB52" s="219"/>
      <c r="AC52" s="103"/>
      <c r="AD52" s="99">
        <v>191</v>
      </c>
      <c r="AE52" s="102"/>
      <c r="AF52" s="219"/>
      <c r="AG52" s="103"/>
      <c r="AH52" s="99">
        <v>230</v>
      </c>
      <c r="AI52" s="102"/>
      <c r="AJ52" s="183"/>
      <c r="AK52" s="103"/>
      <c r="AL52" s="99">
        <v>228</v>
      </c>
      <c r="AM52" s="104"/>
      <c r="AN52" s="219"/>
      <c r="AO52" s="103"/>
      <c r="AP52" s="99">
        <v>204</v>
      </c>
      <c r="AQ52" s="102"/>
      <c r="AR52" s="183"/>
      <c r="AS52" s="103"/>
      <c r="AT52" s="99">
        <v>178</v>
      </c>
      <c r="AU52" s="102"/>
      <c r="AV52" s="219"/>
      <c r="AW52" s="103"/>
      <c r="AX52" s="99"/>
      <c r="AY52" s="102"/>
      <c r="AZ52" s="183"/>
      <c r="BA52" s="103"/>
      <c r="BB52" s="99"/>
      <c r="BC52" s="123"/>
      <c r="BD52" s="219"/>
    </row>
    <row r="53" spans="1:56" s="114" customFormat="1" ht="78" customHeight="1" x14ac:dyDescent="0.25">
      <c r="A53" s="184">
        <v>19</v>
      </c>
      <c r="B53" s="180" t="s">
        <v>96</v>
      </c>
      <c r="C53" s="106"/>
      <c r="D53" s="83" t="s">
        <v>97</v>
      </c>
      <c r="E53" s="95"/>
      <c r="F53" s="96"/>
      <c r="G53" s="111" t="s">
        <v>98</v>
      </c>
      <c r="H53" s="112"/>
      <c r="I53" s="94"/>
      <c r="J53" s="119">
        <v>2</v>
      </c>
      <c r="K53" s="112"/>
      <c r="L53" s="186">
        <f>IF(J54="","",((J53/J54)*1000))</f>
        <v>8.9686098654708513</v>
      </c>
      <c r="M53" s="96"/>
      <c r="N53" s="119">
        <v>5</v>
      </c>
      <c r="O53" s="95"/>
      <c r="P53" s="182">
        <f>IF(N54="","",((N53/N54)*1000))</f>
        <v>24.390243902439025</v>
      </c>
      <c r="Q53" s="96"/>
      <c r="R53" s="119">
        <v>6</v>
      </c>
      <c r="S53" s="95"/>
      <c r="T53" s="188">
        <f>IF(R54="","",((R53/R54)*1000))</f>
        <v>23.52941176470588</v>
      </c>
      <c r="U53" s="96"/>
      <c r="V53" s="119">
        <v>4</v>
      </c>
      <c r="W53" s="95"/>
      <c r="X53" s="182">
        <f>IF(V54="","",((V53/V54)*1000))</f>
        <v>18.09954751131222</v>
      </c>
      <c r="Y53" s="96"/>
      <c r="Z53" s="119">
        <v>7</v>
      </c>
      <c r="AA53" s="95"/>
      <c r="AB53" s="182">
        <f>IF(Z54="","",((Z53/Z54)*1000))</f>
        <v>28.806584362139919</v>
      </c>
      <c r="AC53" s="96"/>
      <c r="AD53" s="119">
        <v>2</v>
      </c>
      <c r="AE53" s="95"/>
      <c r="AF53" s="182">
        <f>IF(AD54="","",((AD53/AD54)*1000))</f>
        <v>10.309278350515465</v>
      </c>
      <c r="AG53" s="96"/>
      <c r="AH53" s="119">
        <v>5</v>
      </c>
      <c r="AI53" s="95"/>
      <c r="AJ53" s="182">
        <f>IF(AH54="","",((AH53/AH54)*1000))</f>
        <v>20.920502092050206</v>
      </c>
      <c r="AK53" s="96"/>
      <c r="AL53" s="119">
        <v>3</v>
      </c>
      <c r="AM53" s="95"/>
      <c r="AN53" s="182">
        <f>IF(AL54="","",((AL53/AL54)*1000))</f>
        <v>13.043478260869565</v>
      </c>
      <c r="AO53" s="96"/>
      <c r="AP53" s="119">
        <v>2</v>
      </c>
      <c r="AQ53" s="95"/>
      <c r="AR53" s="182">
        <f>IF(AP54="","",((AP53/AP54)*1000))</f>
        <v>9.4786729857819907</v>
      </c>
      <c r="AS53" s="96"/>
      <c r="AT53" s="119">
        <v>1</v>
      </c>
      <c r="AU53" s="95"/>
      <c r="AV53" s="182">
        <f>IF(AT54="","",((AT53/AT54)*1000))</f>
        <v>5.5555555555555554</v>
      </c>
      <c r="AW53" s="96"/>
      <c r="AX53" s="119"/>
      <c r="AY53" s="95"/>
      <c r="AZ53" s="182" t="str">
        <f>IF(AX54="","",((AX53/AX54)*1000))</f>
        <v/>
      </c>
      <c r="BA53" s="96"/>
      <c r="BB53" s="119"/>
      <c r="BC53" s="95"/>
      <c r="BD53" s="182" t="str">
        <f>IF(BB54="","",((BB53/BB54)*1000))</f>
        <v/>
      </c>
    </row>
    <row r="54" spans="1:56" s="114" customFormat="1" ht="63.75" customHeight="1" thickBot="1" x14ac:dyDescent="0.3">
      <c r="A54" s="185"/>
      <c r="B54" s="181"/>
      <c r="C54" s="107"/>
      <c r="D54" s="101" t="s">
        <v>99</v>
      </c>
      <c r="E54" s="102"/>
      <c r="F54" s="103"/>
      <c r="G54" s="115" t="s">
        <v>100</v>
      </c>
      <c r="H54" s="116"/>
      <c r="I54" s="105"/>
      <c r="J54" s="99">
        <v>223</v>
      </c>
      <c r="K54" s="116"/>
      <c r="L54" s="187"/>
      <c r="M54" s="103"/>
      <c r="N54" s="99">
        <v>205</v>
      </c>
      <c r="O54" s="102"/>
      <c r="P54" s="183"/>
      <c r="Q54" s="103"/>
      <c r="R54" s="99">
        <v>255</v>
      </c>
      <c r="S54" s="102"/>
      <c r="T54" s="189"/>
      <c r="U54" s="103"/>
      <c r="V54" s="99">
        <v>221</v>
      </c>
      <c r="W54" s="102"/>
      <c r="X54" s="183"/>
      <c r="Y54" s="103"/>
      <c r="Z54" s="99">
        <v>243</v>
      </c>
      <c r="AA54" s="102"/>
      <c r="AB54" s="183"/>
      <c r="AC54" s="103"/>
      <c r="AD54" s="99">
        <v>194</v>
      </c>
      <c r="AE54" s="102"/>
      <c r="AF54" s="183"/>
      <c r="AG54" s="103"/>
      <c r="AH54" s="99">
        <v>239</v>
      </c>
      <c r="AI54" s="102"/>
      <c r="AJ54" s="183"/>
      <c r="AK54" s="103"/>
      <c r="AL54" s="99">
        <v>230</v>
      </c>
      <c r="AM54" s="102"/>
      <c r="AN54" s="183"/>
      <c r="AO54" s="103"/>
      <c r="AP54" s="99">
        <v>211</v>
      </c>
      <c r="AQ54" s="102"/>
      <c r="AR54" s="183"/>
      <c r="AS54" s="103"/>
      <c r="AT54" s="99">
        <v>180</v>
      </c>
      <c r="AU54" s="102"/>
      <c r="AV54" s="183"/>
      <c r="AW54" s="103"/>
      <c r="AX54" s="99"/>
      <c r="AY54" s="102"/>
      <c r="AZ54" s="183"/>
      <c r="BA54" s="103"/>
      <c r="BB54" s="99"/>
      <c r="BC54" s="102"/>
      <c r="BD54" s="183"/>
    </row>
    <row r="55" spans="1:56" s="114" customFormat="1" ht="60.75" customHeight="1" x14ac:dyDescent="0.25">
      <c r="A55" s="225">
        <v>20</v>
      </c>
      <c r="B55" s="180" t="s">
        <v>101</v>
      </c>
      <c r="C55" s="106"/>
      <c r="D55" s="83" t="s">
        <v>102</v>
      </c>
      <c r="E55" s="95"/>
      <c r="F55" s="96"/>
      <c r="G55" s="111" t="s">
        <v>103</v>
      </c>
      <c r="H55" s="112"/>
      <c r="I55" s="94"/>
      <c r="J55" s="111">
        <v>0</v>
      </c>
      <c r="K55" s="112"/>
      <c r="L55" s="186">
        <f>IF(J56="","",((J55/J56)*1000))</f>
        <v>0</v>
      </c>
      <c r="M55" s="96"/>
      <c r="N55" s="82">
        <v>2</v>
      </c>
      <c r="O55" s="95"/>
      <c r="P55" s="182">
        <f>IF(N56="","",((N55/N56)*1000))</f>
        <v>9.9009900990099009</v>
      </c>
      <c r="Q55" s="96"/>
      <c r="R55" s="82">
        <v>4</v>
      </c>
      <c r="S55" s="95"/>
      <c r="T55" s="182">
        <f>IF(R56="","",((R55/R56)*1000))</f>
        <v>15.810276679841897</v>
      </c>
      <c r="U55" s="96"/>
      <c r="V55" s="82">
        <v>2</v>
      </c>
      <c r="W55" s="95"/>
      <c r="X55" s="182">
        <f>IF(V56="","",((V55/V56)*1000))</f>
        <v>9.0497737556561102</v>
      </c>
      <c r="Y55" s="96"/>
      <c r="Z55" s="82">
        <v>4</v>
      </c>
      <c r="AA55" s="95"/>
      <c r="AB55" s="182">
        <f>IF(Z56="","",((Z55/Z56)*1000))</f>
        <v>16.666666666666668</v>
      </c>
      <c r="AC55" s="96"/>
      <c r="AD55" s="82">
        <v>1</v>
      </c>
      <c r="AE55" s="95"/>
      <c r="AF55" s="182">
        <f>IF(AD56="","",((AD55/AD56)*1000))</f>
        <v>5.1813471502590671</v>
      </c>
      <c r="AG55" s="96"/>
      <c r="AH55" s="82">
        <v>4</v>
      </c>
      <c r="AI55" s="95"/>
      <c r="AJ55" s="182">
        <f>IF(AH56="","",((AH55/AH56)*1000))</f>
        <v>16.806722689075631</v>
      </c>
      <c r="AK55" s="96"/>
      <c r="AL55" s="82">
        <v>1</v>
      </c>
      <c r="AM55" s="95"/>
      <c r="AN55" s="182">
        <f>IF(AL56="","",((AL55/AL56)*1000))</f>
        <v>4.3859649122807012</v>
      </c>
      <c r="AO55" s="96"/>
      <c r="AP55" s="82">
        <v>2</v>
      </c>
      <c r="AQ55" s="95"/>
      <c r="AR55" s="182">
        <f>IF(AP56="","",((AP55/AP56)*1000))</f>
        <v>9.4786729857819907</v>
      </c>
      <c r="AS55" s="96"/>
      <c r="AT55" s="82">
        <v>1</v>
      </c>
      <c r="AU55" s="95"/>
      <c r="AV55" s="182">
        <f>IF(AT56="","",((AT55/AT56)*1000))</f>
        <v>5.5555555555555554</v>
      </c>
      <c r="AW55" s="96"/>
      <c r="AX55" s="82"/>
      <c r="AY55" s="95"/>
      <c r="AZ55" s="182" t="str">
        <f>IF(AX56="","",((AX55/AX56)*1000))</f>
        <v/>
      </c>
      <c r="BA55" s="96"/>
      <c r="BB55" s="82"/>
      <c r="BC55" s="95"/>
      <c r="BD55" s="182" t="str">
        <f>IF(BB56="","",((BB55/BB56)*1000))</f>
        <v/>
      </c>
    </row>
    <row r="56" spans="1:56" s="114" customFormat="1" ht="66.75" customHeight="1" thickBot="1" x14ac:dyDescent="0.3">
      <c r="A56" s="185"/>
      <c r="B56" s="181"/>
      <c r="C56" s="107"/>
      <c r="D56" s="101" t="s">
        <v>104</v>
      </c>
      <c r="E56" s="102"/>
      <c r="F56" s="103"/>
      <c r="G56" s="115" t="s">
        <v>105</v>
      </c>
      <c r="H56" s="116"/>
      <c r="I56" s="105"/>
      <c r="J56" s="115">
        <v>221</v>
      </c>
      <c r="K56" s="116"/>
      <c r="L56" s="187"/>
      <c r="M56" s="103"/>
      <c r="N56" s="99">
        <v>202</v>
      </c>
      <c r="O56" s="102"/>
      <c r="P56" s="183"/>
      <c r="Q56" s="103"/>
      <c r="R56" s="99">
        <v>253</v>
      </c>
      <c r="S56" s="102"/>
      <c r="T56" s="183"/>
      <c r="U56" s="103"/>
      <c r="V56" s="99">
        <v>221</v>
      </c>
      <c r="W56" s="102"/>
      <c r="X56" s="183"/>
      <c r="Y56" s="103"/>
      <c r="Z56" s="99">
        <v>240</v>
      </c>
      <c r="AA56" s="102"/>
      <c r="AB56" s="183"/>
      <c r="AC56" s="103"/>
      <c r="AD56" s="99">
        <v>193</v>
      </c>
      <c r="AE56" s="102"/>
      <c r="AF56" s="183"/>
      <c r="AG56" s="103"/>
      <c r="AH56" s="99">
        <v>238</v>
      </c>
      <c r="AI56" s="102"/>
      <c r="AJ56" s="183"/>
      <c r="AK56" s="103"/>
      <c r="AL56" s="99">
        <v>228</v>
      </c>
      <c r="AM56" s="102"/>
      <c r="AN56" s="183"/>
      <c r="AO56" s="103"/>
      <c r="AP56" s="99">
        <v>211</v>
      </c>
      <c r="AQ56" s="102"/>
      <c r="AR56" s="183"/>
      <c r="AS56" s="103"/>
      <c r="AT56" s="99">
        <v>180</v>
      </c>
      <c r="AU56" s="102"/>
      <c r="AV56" s="183"/>
      <c r="AW56" s="103"/>
      <c r="AX56" s="99"/>
      <c r="AY56" s="102"/>
      <c r="AZ56" s="183"/>
      <c r="BA56" s="103"/>
      <c r="BB56" s="99"/>
      <c r="BC56" s="102"/>
      <c r="BD56" s="183"/>
    </row>
    <row r="57" spans="1:56" s="114" customFormat="1" ht="48.75" customHeight="1" x14ac:dyDescent="0.25">
      <c r="A57" s="184">
        <v>21</v>
      </c>
      <c r="B57" s="180" t="s">
        <v>106</v>
      </c>
      <c r="C57" s="106"/>
      <c r="D57" s="83" t="s">
        <v>107</v>
      </c>
      <c r="E57" s="95"/>
      <c r="F57" s="96"/>
      <c r="G57" s="111" t="s">
        <v>108</v>
      </c>
      <c r="H57" s="112"/>
      <c r="I57" s="94"/>
      <c r="J57" s="111">
        <v>0</v>
      </c>
      <c r="K57" s="112"/>
      <c r="L57" s="186">
        <f>IF(J58="","",((J57/J58)*1000))</f>
        <v>0</v>
      </c>
      <c r="M57" s="96"/>
      <c r="N57" s="82">
        <v>1</v>
      </c>
      <c r="O57" s="95"/>
      <c r="P57" s="182">
        <f>IF(N58="","",((N57/N58)*1000))</f>
        <v>4.9504950495049505</v>
      </c>
      <c r="Q57" s="96"/>
      <c r="R57" s="82">
        <v>0</v>
      </c>
      <c r="S57" s="95"/>
      <c r="T57" s="182">
        <f>IF(R58="","",((R57/R58)*1000))</f>
        <v>0</v>
      </c>
      <c r="U57" s="96"/>
      <c r="V57" s="82">
        <v>0</v>
      </c>
      <c r="W57" s="95"/>
      <c r="X57" s="182">
        <f>IF(V58="","",((V57/V58)*1000))</f>
        <v>0</v>
      </c>
      <c r="Y57" s="96"/>
      <c r="Z57" s="82">
        <v>0</v>
      </c>
      <c r="AA57" s="95"/>
      <c r="AB57" s="182">
        <f>IF(Z58="","",((Z57/Z58)*1000))</f>
        <v>0</v>
      </c>
      <c r="AC57" s="96"/>
      <c r="AD57" s="82">
        <v>2</v>
      </c>
      <c r="AE57" s="95"/>
      <c r="AF57" s="182">
        <f>IF(AD58="","",((AD57/AD58)*1000))</f>
        <v>10.362694300518134</v>
      </c>
      <c r="AG57" s="96"/>
      <c r="AH57" s="82">
        <v>1</v>
      </c>
      <c r="AI57" s="95"/>
      <c r="AJ57" s="182">
        <f>IF(AH58="","",((AH57/AH58)*1000))</f>
        <v>4.2016806722689077</v>
      </c>
      <c r="AK57" s="96"/>
      <c r="AL57" s="82">
        <v>0</v>
      </c>
      <c r="AM57" s="95"/>
      <c r="AN57" s="182">
        <f>IF(AL58="","",((AL57/AL58)*1000))</f>
        <v>0</v>
      </c>
      <c r="AO57" s="96"/>
      <c r="AP57" s="82">
        <v>1</v>
      </c>
      <c r="AQ57" s="95"/>
      <c r="AR57" s="182">
        <f>IF(AP58="","",((AP57/AP58)*1000))</f>
        <v>4.7393364928909953</v>
      </c>
      <c r="AS57" s="96"/>
      <c r="AT57" s="82">
        <v>2</v>
      </c>
      <c r="AU57" s="95"/>
      <c r="AV57" s="182">
        <f>IF(AT58="","",((AT57/AT58)*1000))</f>
        <v>11.111111111111111</v>
      </c>
      <c r="AW57" s="96"/>
      <c r="AX57" s="82"/>
      <c r="AY57" s="95"/>
      <c r="AZ57" s="182" t="str">
        <f>IF(AX58="","",((AX57/AX58)*1000))</f>
        <v/>
      </c>
      <c r="BA57" s="96"/>
      <c r="BB57" s="82"/>
      <c r="BC57" s="95"/>
      <c r="BD57" s="182" t="str">
        <f>IF(BB58="","",((BB57/BB58)*1000))</f>
        <v/>
      </c>
    </row>
    <row r="58" spans="1:56" s="114" customFormat="1" ht="48" customHeight="1" thickBot="1" x14ac:dyDescent="0.3">
      <c r="A58" s="185"/>
      <c r="B58" s="181"/>
      <c r="C58" s="107"/>
      <c r="D58" s="101" t="s">
        <v>109</v>
      </c>
      <c r="E58" s="102"/>
      <c r="F58" s="103"/>
      <c r="G58" s="115" t="s">
        <v>105</v>
      </c>
      <c r="H58" s="116"/>
      <c r="I58" s="105"/>
      <c r="J58" s="99">
        <v>221</v>
      </c>
      <c r="K58" s="116"/>
      <c r="L58" s="187"/>
      <c r="M58" s="103"/>
      <c r="N58" s="99">
        <v>202</v>
      </c>
      <c r="O58" s="102"/>
      <c r="P58" s="183"/>
      <c r="Q58" s="103"/>
      <c r="R58" s="99">
        <v>253</v>
      </c>
      <c r="S58" s="102"/>
      <c r="T58" s="183"/>
      <c r="U58" s="103"/>
      <c r="V58" s="99">
        <v>221</v>
      </c>
      <c r="W58" s="102"/>
      <c r="X58" s="183"/>
      <c r="Y58" s="103"/>
      <c r="Z58" s="99">
        <v>240</v>
      </c>
      <c r="AA58" s="102"/>
      <c r="AB58" s="183"/>
      <c r="AC58" s="103"/>
      <c r="AD58" s="99">
        <v>193</v>
      </c>
      <c r="AE58" s="102"/>
      <c r="AF58" s="183"/>
      <c r="AG58" s="103"/>
      <c r="AH58" s="99">
        <v>238</v>
      </c>
      <c r="AI58" s="102"/>
      <c r="AJ58" s="183"/>
      <c r="AK58" s="103"/>
      <c r="AL58" s="99">
        <v>228</v>
      </c>
      <c r="AM58" s="102"/>
      <c r="AN58" s="183"/>
      <c r="AO58" s="103"/>
      <c r="AP58" s="99">
        <v>211</v>
      </c>
      <c r="AQ58" s="102"/>
      <c r="AR58" s="183"/>
      <c r="AS58" s="103"/>
      <c r="AT58" s="99">
        <v>180</v>
      </c>
      <c r="AU58" s="102"/>
      <c r="AV58" s="183"/>
      <c r="AW58" s="103"/>
      <c r="AX58" s="99"/>
      <c r="AY58" s="102"/>
      <c r="AZ58" s="183"/>
      <c r="BA58" s="103"/>
      <c r="BB58" s="99"/>
      <c r="BC58" s="102"/>
      <c r="BD58" s="183"/>
    </row>
    <row r="59" spans="1:56" s="114" customFormat="1" ht="38.25" customHeight="1" x14ac:dyDescent="0.25">
      <c r="A59" s="225">
        <v>22</v>
      </c>
      <c r="B59" s="180" t="s">
        <v>110</v>
      </c>
      <c r="C59" s="106"/>
      <c r="D59" s="83" t="s">
        <v>111</v>
      </c>
      <c r="E59" s="95"/>
      <c r="F59" s="96"/>
      <c r="G59" s="111" t="s">
        <v>112</v>
      </c>
      <c r="H59" s="112"/>
      <c r="I59" s="94"/>
      <c r="J59" s="111">
        <v>13</v>
      </c>
      <c r="K59" s="112"/>
      <c r="L59" s="186">
        <f>IF(J60="","",((J59/J60)*100))</f>
        <v>7.2222222222222214</v>
      </c>
      <c r="M59" s="96"/>
      <c r="N59" s="82">
        <v>8</v>
      </c>
      <c r="O59" s="95"/>
      <c r="P59" s="182">
        <f>IF(N60="","",((N59/N60)*100))</f>
        <v>4.0816326530612246</v>
      </c>
      <c r="Q59" s="96"/>
      <c r="R59" s="82">
        <v>24</v>
      </c>
      <c r="S59" s="95"/>
      <c r="T59" s="188">
        <f>IF(R60="","",((R59/R60)*100))</f>
        <v>7.9470198675496695</v>
      </c>
      <c r="U59" s="96"/>
      <c r="V59" s="82">
        <v>24</v>
      </c>
      <c r="W59" s="95"/>
      <c r="X59" s="182">
        <f>IF(V60="","",((V59/V60)*100))</f>
        <v>7.1641791044776122</v>
      </c>
      <c r="Y59" s="96"/>
      <c r="Z59" s="82">
        <v>21</v>
      </c>
      <c r="AA59" s="95"/>
      <c r="AB59" s="182">
        <f>IF(Z60="","",((Z59/Z60)*100))</f>
        <v>5.0359712230215825</v>
      </c>
      <c r="AC59" s="96"/>
      <c r="AD59" s="82">
        <v>25</v>
      </c>
      <c r="AE59" s="95" t="s">
        <v>113</v>
      </c>
      <c r="AF59" s="182">
        <f>IF(AD60="","",((AD59/AD60)*100))</f>
        <v>8.2508250825082499</v>
      </c>
      <c r="AG59" s="96"/>
      <c r="AH59" s="82">
        <v>32</v>
      </c>
      <c r="AI59" s="95"/>
      <c r="AJ59" s="182">
        <f>IF(AH60="","",((AH59/AH60)*100))</f>
        <v>7.785888077858881</v>
      </c>
      <c r="AK59" s="96"/>
      <c r="AL59" s="82">
        <v>34</v>
      </c>
      <c r="AM59" s="95"/>
      <c r="AN59" s="182">
        <f>IF(AL60="","",((AL59/AL60)*100))</f>
        <v>10.303030303030303</v>
      </c>
      <c r="AO59" s="96"/>
      <c r="AP59" s="82">
        <v>38</v>
      </c>
      <c r="AQ59" s="95"/>
      <c r="AR59" s="186">
        <f>IF(AP60="","",((AP59/AP60)*100))</f>
        <v>11.30952380952381</v>
      </c>
      <c r="AS59" s="96"/>
      <c r="AT59" s="82">
        <v>25</v>
      </c>
      <c r="AU59" s="95"/>
      <c r="AV59" s="226">
        <f>IF(AT60="","",((AT59/AT60)*100))</f>
        <v>6.2814070351758788</v>
      </c>
      <c r="AW59" s="96"/>
      <c r="AX59" s="82"/>
      <c r="AY59" s="95"/>
      <c r="AZ59" s="226" t="str">
        <f>IF(AX60="","",((AX59/AX60)*100))</f>
        <v/>
      </c>
      <c r="BA59" s="96"/>
      <c r="BB59" s="82"/>
      <c r="BC59" s="95"/>
      <c r="BD59" s="182" t="str">
        <f>IF(BB60="","",((BB59/BB60)*100))</f>
        <v/>
      </c>
    </row>
    <row r="60" spans="1:56" s="114" customFormat="1" ht="38.25" customHeight="1" thickBot="1" x14ac:dyDescent="0.3">
      <c r="A60" s="185"/>
      <c r="B60" s="181"/>
      <c r="C60" s="107"/>
      <c r="D60" s="101" t="s">
        <v>111</v>
      </c>
      <c r="E60" s="102"/>
      <c r="F60" s="103"/>
      <c r="G60" s="115" t="s">
        <v>114</v>
      </c>
      <c r="H60" s="116"/>
      <c r="I60" s="105"/>
      <c r="J60" s="115">
        <v>180</v>
      </c>
      <c r="K60" s="116"/>
      <c r="L60" s="187"/>
      <c r="M60" s="103"/>
      <c r="N60" s="115">
        <v>196</v>
      </c>
      <c r="O60" s="102"/>
      <c r="P60" s="183"/>
      <c r="Q60" s="103"/>
      <c r="R60" s="115">
        <v>302</v>
      </c>
      <c r="S60" s="102"/>
      <c r="T60" s="189"/>
      <c r="U60" s="103"/>
      <c r="V60" s="115">
        <v>335</v>
      </c>
      <c r="W60" s="102"/>
      <c r="X60" s="183"/>
      <c r="Y60" s="103"/>
      <c r="Z60" s="121">
        <v>417</v>
      </c>
      <c r="AA60" s="102"/>
      <c r="AB60" s="183"/>
      <c r="AC60" s="103"/>
      <c r="AD60" s="115">
        <v>303</v>
      </c>
      <c r="AE60" s="102"/>
      <c r="AF60" s="183"/>
      <c r="AG60" s="103"/>
      <c r="AH60" s="115">
        <v>411</v>
      </c>
      <c r="AI60" s="102"/>
      <c r="AJ60" s="183"/>
      <c r="AK60" s="103"/>
      <c r="AL60" s="115">
        <v>330</v>
      </c>
      <c r="AM60" s="102"/>
      <c r="AN60" s="183"/>
      <c r="AO60" s="103"/>
      <c r="AP60" s="115">
        <v>336</v>
      </c>
      <c r="AQ60" s="102"/>
      <c r="AR60" s="187"/>
      <c r="AS60" s="103"/>
      <c r="AT60" s="115">
        <v>398</v>
      </c>
      <c r="AU60" s="102"/>
      <c r="AV60" s="227"/>
      <c r="AW60" s="103"/>
      <c r="AX60" s="115"/>
      <c r="AY60" s="102"/>
      <c r="AZ60" s="227"/>
      <c r="BA60" s="103"/>
      <c r="BB60" s="115"/>
      <c r="BC60" s="102"/>
      <c r="BD60" s="183"/>
    </row>
    <row r="61" spans="1:56" x14ac:dyDescent="0.25">
      <c r="A61" s="90" t="s">
        <v>115</v>
      </c>
      <c r="E61" s="9"/>
      <c r="F61" s="9"/>
      <c r="G61" s="91"/>
    </row>
    <row r="62" spans="1:56" x14ac:dyDescent="0.25">
      <c r="D62" s="9"/>
      <c r="E62" s="9"/>
      <c r="F62" s="9"/>
      <c r="G62" s="91"/>
    </row>
    <row r="63" spans="1:56" x14ac:dyDescent="0.25">
      <c r="D63" s="9"/>
      <c r="E63" s="9"/>
      <c r="F63" s="9"/>
      <c r="G63" s="1"/>
      <c r="AX63" s="92"/>
      <c r="AY63" s="14"/>
      <c r="AZ63" s="14"/>
    </row>
    <row r="64" spans="1:56" x14ac:dyDescent="0.25">
      <c r="AX64" s="92"/>
      <c r="AY64" s="14"/>
      <c r="AZ64" s="14"/>
    </row>
    <row r="65" spans="50:52" x14ac:dyDescent="0.25">
      <c r="AX65" s="92"/>
      <c r="AY65" s="14"/>
      <c r="AZ65" s="14"/>
    </row>
    <row r="66" spans="50:52" x14ac:dyDescent="0.25">
      <c r="AX66" s="92"/>
      <c r="AY66" s="14"/>
      <c r="AZ66" s="14"/>
    </row>
    <row r="67" spans="50:52" x14ac:dyDescent="0.25">
      <c r="AX67" s="93"/>
    </row>
    <row r="116" spans="28:28" x14ac:dyDescent="0.25">
      <c r="AB116"/>
    </row>
  </sheetData>
  <mergeCells count="340">
    <mergeCell ref="A59:A60"/>
    <mergeCell ref="B59:B60"/>
    <mergeCell ref="L59:L60"/>
    <mergeCell ref="P59:P60"/>
    <mergeCell ref="T59:T60"/>
    <mergeCell ref="X59:X60"/>
    <mergeCell ref="AB59:AB60"/>
    <mergeCell ref="AF59:AF60"/>
    <mergeCell ref="AB57:AB58"/>
    <mergeCell ref="AF57:AF58"/>
    <mergeCell ref="A57:A58"/>
    <mergeCell ref="B57:B58"/>
    <mergeCell ref="L57:L58"/>
    <mergeCell ref="P57:P58"/>
    <mergeCell ref="T57:T58"/>
    <mergeCell ref="X57:X58"/>
    <mergeCell ref="AR55:AR56"/>
    <mergeCell ref="AJ59:AJ60"/>
    <mergeCell ref="AN59:AN60"/>
    <mergeCell ref="AR59:AR60"/>
    <mergeCell ref="AV59:AV60"/>
    <mergeCell ref="AZ59:AZ60"/>
    <mergeCell ref="BD59:BD60"/>
    <mergeCell ref="AZ57:AZ58"/>
    <mergeCell ref="BD57:BD58"/>
    <mergeCell ref="AJ57:AJ58"/>
    <mergeCell ref="AN57:AN58"/>
    <mergeCell ref="AR57:AR58"/>
    <mergeCell ref="AV57:AV58"/>
    <mergeCell ref="BD55:BD56"/>
    <mergeCell ref="AJ55:AJ56"/>
    <mergeCell ref="AN55:AN56"/>
    <mergeCell ref="X55:X56"/>
    <mergeCell ref="AB55:AB56"/>
    <mergeCell ref="AF55:AF56"/>
    <mergeCell ref="AN53:AN54"/>
    <mergeCell ref="AR53:AR54"/>
    <mergeCell ref="AV53:AV54"/>
    <mergeCell ref="AZ53:AZ54"/>
    <mergeCell ref="BD53:BD54"/>
    <mergeCell ref="A55:A56"/>
    <mergeCell ref="B55:B56"/>
    <mergeCell ref="L55:L56"/>
    <mergeCell ref="P55:P56"/>
    <mergeCell ref="T55:T56"/>
    <mergeCell ref="A53:A54"/>
    <mergeCell ref="B53:B54"/>
    <mergeCell ref="L53:L54"/>
    <mergeCell ref="P53:P54"/>
    <mergeCell ref="T53:T54"/>
    <mergeCell ref="X53:X54"/>
    <mergeCell ref="AB53:AB54"/>
    <mergeCell ref="AF53:AF54"/>
    <mergeCell ref="AJ53:AJ54"/>
    <mergeCell ref="AV55:AV56"/>
    <mergeCell ref="AZ55:AZ56"/>
    <mergeCell ref="AJ51:AJ52"/>
    <mergeCell ref="AN51:AN52"/>
    <mergeCell ref="AR51:AR52"/>
    <mergeCell ref="AV51:AV52"/>
    <mergeCell ref="AZ51:AZ52"/>
    <mergeCell ref="BD51:BD52"/>
    <mergeCell ref="AZ49:AZ50"/>
    <mergeCell ref="BD49:BD50"/>
    <mergeCell ref="A51:A52"/>
    <mergeCell ref="B51:B52"/>
    <mergeCell ref="L51:L52"/>
    <mergeCell ref="P51:P52"/>
    <mergeCell ref="T51:T52"/>
    <mergeCell ref="X51:X52"/>
    <mergeCell ref="AB51:AB52"/>
    <mergeCell ref="AF51:AF52"/>
    <mergeCell ref="AB49:AB50"/>
    <mergeCell ref="AF49:AF50"/>
    <mergeCell ref="AJ49:AJ50"/>
    <mergeCell ref="AN49:AN50"/>
    <mergeCell ref="AR49:AR50"/>
    <mergeCell ref="AV49:AV50"/>
    <mergeCell ref="A49:A50"/>
    <mergeCell ref="B49:B50"/>
    <mergeCell ref="L49:L50"/>
    <mergeCell ref="P49:P50"/>
    <mergeCell ref="T49:T50"/>
    <mergeCell ref="X49:X50"/>
    <mergeCell ref="AN47:AN48"/>
    <mergeCell ref="AR47:AR48"/>
    <mergeCell ref="AV47:AV48"/>
    <mergeCell ref="AZ47:AZ48"/>
    <mergeCell ref="BD47:BD48"/>
    <mergeCell ref="A47:A48"/>
    <mergeCell ref="B47:B48"/>
    <mergeCell ref="L47:L48"/>
    <mergeCell ref="P47:P48"/>
    <mergeCell ref="T47:T48"/>
    <mergeCell ref="X47:X48"/>
    <mergeCell ref="AB47:AB48"/>
    <mergeCell ref="AF47:AF48"/>
    <mergeCell ref="AJ47:AJ48"/>
    <mergeCell ref="AZ42:AZ43"/>
    <mergeCell ref="BD42:BD43"/>
    <mergeCell ref="C46:E46"/>
    <mergeCell ref="F46:H46"/>
    <mergeCell ref="I46:K46"/>
    <mergeCell ref="M46:O46"/>
    <mergeCell ref="Q46:S46"/>
    <mergeCell ref="U46:W46"/>
    <mergeCell ref="Y46:AA46"/>
    <mergeCell ref="AB42:AB43"/>
    <mergeCell ref="AF42:AF43"/>
    <mergeCell ref="AJ42:AJ43"/>
    <mergeCell ref="AN42:AN43"/>
    <mergeCell ref="AR42:AR43"/>
    <mergeCell ref="AV42:AV43"/>
    <mergeCell ref="BA46:BC46"/>
    <mergeCell ref="AC46:AE46"/>
    <mergeCell ref="AG46:AI46"/>
    <mergeCell ref="AK46:AM46"/>
    <mergeCell ref="AO46:AQ46"/>
    <mergeCell ref="AS46:AU46"/>
    <mergeCell ref="AW46:AY46"/>
    <mergeCell ref="A42:A43"/>
    <mergeCell ref="B42:B43"/>
    <mergeCell ref="L42:L43"/>
    <mergeCell ref="P42:P43"/>
    <mergeCell ref="T42:T43"/>
    <mergeCell ref="X42:X43"/>
    <mergeCell ref="AJ40:AJ41"/>
    <mergeCell ref="AN40:AN41"/>
    <mergeCell ref="AR40:AR41"/>
    <mergeCell ref="AV40:AV41"/>
    <mergeCell ref="AZ40:AZ41"/>
    <mergeCell ref="BD40:BD41"/>
    <mergeCell ref="BD38:BD39"/>
    <mergeCell ref="A40:A41"/>
    <mergeCell ref="B40:B41"/>
    <mergeCell ref="L40:L41"/>
    <mergeCell ref="P40:P41"/>
    <mergeCell ref="T40:T41"/>
    <mergeCell ref="X40:X41"/>
    <mergeCell ref="AB40:AB41"/>
    <mergeCell ref="AF40:AF41"/>
    <mergeCell ref="AF38:AF39"/>
    <mergeCell ref="AJ38:AJ39"/>
    <mergeCell ref="AN38:AN39"/>
    <mergeCell ref="AR38:AR39"/>
    <mergeCell ref="AV38:AV39"/>
    <mergeCell ref="AZ38:AZ39"/>
    <mergeCell ref="A36:A37"/>
    <mergeCell ref="B36:B37"/>
    <mergeCell ref="L36:L37"/>
    <mergeCell ref="P36:P37"/>
    <mergeCell ref="T36:T37"/>
    <mergeCell ref="AV36:AV37"/>
    <mergeCell ref="AZ36:AZ37"/>
    <mergeCell ref="BD36:BD37"/>
    <mergeCell ref="A38:A39"/>
    <mergeCell ref="B38:B39"/>
    <mergeCell ref="L38:L39"/>
    <mergeCell ref="P38:P39"/>
    <mergeCell ref="T38:T39"/>
    <mergeCell ref="X38:X39"/>
    <mergeCell ref="AB38:AB39"/>
    <mergeCell ref="X36:X37"/>
    <mergeCell ref="AB36:AB37"/>
    <mergeCell ref="AF36:AF37"/>
    <mergeCell ref="AJ36:AJ37"/>
    <mergeCell ref="AN36:AN37"/>
    <mergeCell ref="AR36:AR37"/>
    <mergeCell ref="AN32:AN33"/>
    <mergeCell ref="AR32:AR33"/>
    <mergeCell ref="AV32:AV33"/>
    <mergeCell ref="AZ32:AZ33"/>
    <mergeCell ref="AN34:AN35"/>
    <mergeCell ref="AR34:AR35"/>
    <mergeCell ref="AV34:AV35"/>
    <mergeCell ref="AZ34:AZ35"/>
    <mergeCell ref="BD34:BD35"/>
    <mergeCell ref="A34:A35"/>
    <mergeCell ref="B34:B35"/>
    <mergeCell ref="L34:L35"/>
    <mergeCell ref="P34:P35"/>
    <mergeCell ref="T34:T35"/>
    <mergeCell ref="X34:X35"/>
    <mergeCell ref="AB34:AB35"/>
    <mergeCell ref="AF34:AF35"/>
    <mergeCell ref="AJ34:AJ35"/>
    <mergeCell ref="AZ30:AZ31"/>
    <mergeCell ref="BD30:BD31"/>
    <mergeCell ref="A32:A33"/>
    <mergeCell ref="B32:B33"/>
    <mergeCell ref="L32:L33"/>
    <mergeCell ref="P32:P33"/>
    <mergeCell ref="T32:T33"/>
    <mergeCell ref="X32:X33"/>
    <mergeCell ref="AB32:AB33"/>
    <mergeCell ref="AB30:AB31"/>
    <mergeCell ref="AF30:AF31"/>
    <mergeCell ref="AJ30:AJ31"/>
    <mergeCell ref="AN30:AN31"/>
    <mergeCell ref="AR30:AR31"/>
    <mergeCell ref="AV30:AV31"/>
    <mergeCell ref="A30:A31"/>
    <mergeCell ref="B30:B31"/>
    <mergeCell ref="L30:L31"/>
    <mergeCell ref="P30:P31"/>
    <mergeCell ref="T30:T31"/>
    <mergeCell ref="X30:X31"/>
    <mergeCell ref="BD32:BD33"/>
    <mergeCell ref="AF32:AF33"/>
    <mergeCell ref="AJ32:AJ33"/>
    <mergeCell ref="AN28:AN29"/>
    <mergeCell ref="AR28:AR29"/>
    <mergeCell ref="AV28:AV29"/>
    <mergeCell ref="AZ28:AZ29"/>
    <mergeCell ref="BD28:BD29"/>
    <mergeCell ref="A28:A29"/>
    <mergeCell ref="B28:B29"/>
    <mergeCell ref="L28:L29"/>
    <mergeCell ref="P28:P29"/>
    <mergeCell ref="T28:T29"/>
    <mergeCell ref="X28:X29"/>
    <mergeCell ref="AB28:AB29"/>
    <mergeCell ref="AF28:AF29"/>
    <mergeCell ref="AJ28:AJ29"/>
    <mergeCell ref="AJ26:AJ27"/>
    <mergeCell ref="AN26:AN27"/>
    <mergeCell ref="AR26:AR27"/>
    <mergeCell ref="AV26:AV27"/>
    <mergeCell ref="AZ26:AZ27"/>
    <mergeCell ref="BD26:BD27"/>
    <mergeCell ref="AZ24:AZ25"/>
    <mergeCell ref="BD24:BD25"/>
    <mergeCell ref="A26:A27"/>
    <mergeCell ref="B26:B27"/>
    <mergeCell ref="L26:L27"/>
    <mergeCell ref="P26:P27"/>
    <mergeCell ref="T26:T27"/>
    <mergeCell ref="X26:X27"/>
    <mergeCell ref="AB26:AB27"/>
    <mergeCell ref="AF26:AF27"/>
    <mergeCell ref="AB24:AB25"/>
    <mergeCell ref="AF24:AF25"/>
    <mergeCell ref="AJ24:AJ25"/>
    <mergeCell ref="AN24:AN25"/>
    <mergeCell ref="AR24:AR25"/>
    <mergeCell ref="AV24:AV25"/>
    <mergeCell ref="A24:A25"/>
    <mergeCell ref="B24:B25"/>
    <mergeCell ref="L24:L25"/>
    <mergeCell ref="P24:P25"/>
    <mergeCell ref="T24:T25"/>
    <mergeCell ref="X24:X25"/>
    <mergeCell ref="AJ22:AJ23"/>
    <mergeCell ref="AN22:AN23"/>
    <mergeCell ref="AR22:AR23"/>
    <mergeCell ref="AV22:AV23"/>
    <mergeCell ref="AZ22:AZ23"/>
    <mergeCell ref="F21:H21"/>
    <mergeCell ref="I21:K21"/>
    <mergeCell ref="M21:O21"/>
    <mergeCell ref="Q21:S21"/>
    <mergeCell ref="U21:W21"/>
    <mergeCell ref="BD22:BD23"/>
    <mergeCell ref="AW21:AY21"/>
    <mergeCell ref="BA21:BC21"/>
    <mergeCell ref="A22:A23"/>
    <mergeCell ref="B22:B23"/>
    <mergeCell ref="L22:L23"/>
    <mergeCell ref="P22:P23"/>
    <mergeCell ref="T22:T23"/>
    <mergeCell ref="X22:X23"/>
    <mergeCell ref="AB22:AB23"/>
    <mergeCell ref="AF22:AF23"/>
    <mergeCell ref="Y21:AA21"/>
    <mergeCell ref="AC21:AE21"/>
    <mergeCell ref="AG21:AI21"/>
    <mergeCell ref="AK21:AM21"/>
    <mergeCell ref="AO21:AQ21"/>
    <mergeCell ref="AS21:AU21"/>
    <mergeCell ref="BD15:BD16"/>
    <mergeCell ref="A17:A18"/>
    <mergeCell ref="B17:B18"/>
    <mergeCell ref="L17:L18"/>
    <mergeCell ref="P17:P18"/>
    <mergeCell ref="T17:T18"/>
    <mergeCell ref="X17:X18"/>
    <mergeCell ref="AB17:AB18"/>
    <mergeCell ref="AF17:AF18"/>
    <mergeCell ref="AJ17:AJ18"/>
    <mergeCell ref="AF15:AF16"/>
    <mergeCell ref="AJ15:AJ16"/>
    <mergeCell ref="AN15:AN16"/>
    <mergeCell ref="AR15:AR16"/>
    <mergeCell ref="AV15:AV16"/>
    <mergeCell ref="AZ15:AZ16"/>
    <mergeCell ref="AN17:AN18"/>
    <mergeCell ref="AR17:AR18"/>
    <mergeCell ref="AV17:AV18"/>
    <mergeCell ref="AZ17:AZ18"/>
    <mergeCell ref="BD17:BD18"/>
    <mergeCell ref="A15:A16"/>
    <mergeCell ref="B15:B16"/>
    <mergeCell ref="L15:L16"/>
    <mergeCell ref="P15:P16"/>
    <mergeCell ref="T15:T16"/>
    <mergeCell ref="X15:X16"/>
    <mergeCell ref="AB15:AB16"/>
    <mergeCell ref="X13:X14"/>
    <mergeCell ref="AB13:AB14"/>
    <mergeCell ref="AR11:AR12"/>
    <mergeCell ref="AV11:AV12"/>
    <mergeCell ref="AZ11:AZ12"/>
    <mergeCell ref="BD11:BD12"/>
    <mergeCell ref="A13:A14"/>
    <mergeCell ref="B13:B14"/>
    <mergeCell ref="L13:L14"/>
    <mergeCell ref="P13:P14"/>
    <mergeCell ref="T13:T14"/>
    <mergeCell ref="P11:P12"/>
    <mergeCell ref="T11:T12"/>
    <mergeCell ref="X11:X12"/>
    <mergeCell ref="AB11:AB12"/>
    <mergeCell ref="AF11:AF12"/>
    <mergeCell ref="AJ11:AJ12"/>
    <mergeCell ref="AV13:AV14"/>
    <mergeCell ref="AZ13:AZ14"/>
    <mergeCell ref="BD13:BD14"/>
    <mergeCell ref="AF13:AF14"/>
    <mergeCell ref="AJ13:AJ14"/>
    <mergeCell ref="AN13:AN14"/>
    <mergeCell ref="AR13:AR14"/>
    <mergeCell ref="C5:F5"/>
    <mergeCell ref="K5:L5"/>
    <mergeCell ref="C7:F7"/>
    <mergeCell ref="F10:H10"/>
    <mergeCell ref="A11:A12"/>
    <mergeCell ref="B11:B12"/>
    <mergeCell ref="L11:L12"/>
    <mergeCell ref="A4:E4"/>
    <mergeCell ref="AN11:AN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rowBreaks count="2" manualBreakCount="2">
    <brk id="19" max="14" man="1"/>
    <brk id="44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Rosales</dc:creator>
  <cp:lastModifiedBy>Ruben Rosales</cp:lastModifiedBy>
  <cp:lastPrinted>2023-02-08T14:48:09Z</cp:lastPrinted>
  <dcterms:created xsi:type="dcterms:W3CDTF">2022-09-07T14:15:38Z</dcterms:created>
  <dcterms:modified xsi:type="dcterms:W3CDTF">2024-11-07T16:33:30Z</dcterms:modified>
</cp:coreProperties>
</file>